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uriciochoa\Downloads\2. Documentos de Planes de negocios Ventana 2\"/>
    </mc:Choice>
  </mc:AlternateContent>
  <xr:revisionPtr revIDLastSave="0" documentId="13_ncr:1_{657490ED-8825-4340-9C38-679F3AE8471D}" xr6:coauthVersionLast="47" xr6:coauthVersionMax="47" xr10:uidLastSave="{00000000-0000-0000-0000-000000000000}"/>
  <bookViews>
    <workbookView xWindow="19090" yWindow="-110" windowWidth="38620" windowHeight="21100" xr2:uid="{789585BE-C061-4BD7-916E-0799454014A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6" i="1" l="1"/>
  <c r="F23" i="1"/>
  <c r="G23" i="1" s="1"/>
  <c r="G190" i="1"/>
  <c r="E19" i="1"/>
  <c r="F223" i="1"/>
  <c r="F220" i="1"/>
  <c r="F217" i="1"/>
  <c r="F214" i="1"/>
  <c r="F211" i="1"/>
  <c r="F208" i="1"/>
  <c r="F205" i="1"/>
  <c r="F202" i="1"/>
  <c r="F199" i="1"/>
  <c r="F196" i="1"/>
  <c r="F193" i="1"/>
  <c r="F190" i="1"/>
  <c r="G169" i="1"/>
  <c r="G186" i="1"/>
  <c r="E18" i="1" s="1"/>
  <c r="F186" i="1"/>
  <c r="F182" i="1"/>
  <c r="F178" i="1"/>
  <c r="F175" i="1"/>
  <c r="F172" i="1"/>
  <c r="F169" i="1"/>
  <c r="G140" i="1"/>
  <c r="F166" i="1"/>
  <c r="F163" i="1"/>
  <c r="F160" i="1"/>
  <c r="F150" i="1"/>
  <c r="F157" i="1"/>
  <c r="F154" i="1"/>
  <c r="F151" i="1"/>
  <c r="F147" i="1"/>
  <c r="F143" i="1"/>
  <c r="F140" i="1"/>
  <c r="G77" i="1"/>
  <c r="F130" i="1"/>
  <c r="F137" i="1"/>
  <c r="F134" i="1"/>
  <c r="F131" i="1"/>
  <c r="F120" i="1"/>
  <c r="F127" i="1"/>
  <c r="F124" i="1"/>
  <c r="F121" i="1"/>
  <c r="F113" i="1"/>
  <c r="F117" i="1"/>
  <c r="F114" i="1"/>
  <c r="F110" i="1"/>
  <c r="F107" i="1"/>
  <c r="F104" i="1"/>
  <c r="F101" i="1"/>
  <c r="F88" i="1"/>
  <c r="F98" i="1"/>
  <c r="F95" i="1"/>
  <c r="F92" i="1"/>
  <c r="F89" i="1"/>
  <c r="F85" i="1"/>
  <c r="F81" i="1"/>
  <c r="F77" i="1"/>
  <c r="F63" i="1"/>
  <c r="F64" i="1"/>
  <c r="F67" i="1"/>
  <c r="F71" i="1"/>
  <c r="F74" i="1"/>
  <c r="F59" i="1"/>
  <c r="F55" i="1"/>
  <c r="F51" i="1"/>
  <c r="F47" i="1"/>
  <c r="F40" i="1"/>
  <c r="F44" i="1"/>
  <c r="F41" i="1"/>
  <c r="F33" i="1"/>
  <c r="F37" i="1"/>
  <c r="F34" i="1"/>
  <c r="F30" i="1"/>
  <c r="F27" i="1"/>
  <c r="E17" i="1"/>
  <c r="E15" i="1"/>
  <c r="E14" i="1" l="1"/>
  <c r="G226" i="1"/>
  <c r="E16" i="1"/>
  <c r="E20" i="1" s="1"/>
</calcChain>
</file>

<file path=xl/sharedStrings.xml><?xml version="1.0" encoding="utf-8"?>
<sst xmlns="http://schemas.openxmlformats.org/spreadsheetml/2006/main" count="257" uniqueCount="122">
  <si>
    <t>Índice de Capacidad Organizacional (ICO)</t>
  </si>
  <si>
    <t>Nombre de la OPR:</t>
  </si>
  <si>
    <t>Etapa:</t>
  </si>
  <si>
    <t xml:space="preserve">Cadena: </t>
  </si>
  <si>
    <t xml:space="preserve">Fecha Levantamiento: </t>
  </si>
  <si>
    <t>PSDE:</t>
  </si>
  <si>
    <t xml:space="preserve">Fecha de Modificación: </t>
  </si>
  <si>
    <t xml:space="preserve">Regional: </t>
  </si>
  <si>
    <t>CATEGORÍAS</t>
  </si>
  <si>
    <t>PUNTAJE TOTAL</t>
  </si>
  <si>
    <t xml:space="preserve">PUNTAJE OBTENIDO </t>
  </si>
  <si>
    <t>Gestión Administrativa</t>
  </si>
  <si>
    <t>Orientación Estratégica</t>
  </si>
  <si>
    <t>Estructura Organizativa y Funcionalidad</t>
  </si>
  <si>
    <t>Procesos Organizativos</t>
  </si>
  <si>
    <t>Control</t>
  </si>
  <si>
    <t>Servicios Ofrecidos o Canalizados</t>
  </si>
  <si>
    <t>PUNTAJE</t>
  </si>
  <si>
    <t>VARIABLE</t>
  </si>
  <si>
    <t>OPCIONES</t>
  </si>
  <si>
    <t>PUNTAJE PARCIAL</t>
  </si>
  <si>
    <t xml:space="preserve">PUNTAJE TOTAL </t>
  </si>
  <si>
    <t>Administración (2)</t>
  </si>
  <si>
    <t>Manual de políticas y procedimientos administrativos</t>
  </si>
  <si>
    <t>Si</t>
  </si>
  <si>
    <t>Parcial</t>
  </si>
  <si>
    <t>No</t>
  </si>
  <si>
    <t>Gestión financiera y contable (4)</t>
  </si>
  <si>
    <t xml:space="preserve">Estados financieros actualizados </t>
  </si>
  <si>
    <t xml:space="preserve">Si </t>
  </si>
  <si>
    <t>Política de dividendos y capitalización</t>
  </si>
  <si>
    <t>Gestión técnica y tecnológica (4)</t>
  </si>
  <si>
    <t>Innovación</t>
  </si>
  <si>
    <t>Nuevos productos</t>
  </si>
  <si>
    <t>Nuevos Procesos</t>
  </si>
  <si>
    <t>Trazabilidad</t>
  </si>
  <si>
    <t>Productos primarios</t>
  </si>
  <si>
    <t>Productos con valor agregado</t>
  </si>
  <si>
    <t>Gestión comercial (4)</t>
  </si>
  <si>
    <t>Información de mercados</t>
  </si>
  <si>
    <t>Listados de clientes actuales y potenciales actualizado</t>
  </si>
  <si>
    <t>Gestión ambiental (3)</t>
  </si>
  <si>
    <t>BPAs</t>
  </si>
  <si>
    <t>BPM</t>
  </si>
  <si>
    <t>Comunicación interna y externa (1)</t>
  </si>
  <si>
    <t>Estrategia de comunicación interna y externa</t>
  </si>
  <si>
    <t>Interna</t>
  </si>
  <si>
    <t>Externa</t>
  </si>
  <si>
    <t>Ninguna</t>
  </si>
  <si>
    <t>Establecimiento y desarrollo de alianzas (2)</t>
  </si>
  <si>
    <t>Horizontales</t>
  </si>
  <si>
    <t>Verticales</t>
  </si>
  <si>
    <t>Plan estratégico (7)</t>
  </si>
  <si>
    <t>Completo y actualizado</t>
  </si>
  <si>
    <t>Conocido y apropiado</t>
  </si>
  <si>
    <t>Cuantitativo, explícito y temporal</t>
  </si>
  <si>
    <t>Estrategias funcionales específicas (7)</t>
  </si>
  <si>
    <t>Estrategias por área</t>
  </si>
  <si>
    <t>Producción</t>
  </si>
  <si>
    <t>Procesamiento</t>
  </si>
  <si>
    <t>Mercado</t>
  </si>
  <si>
    <t>Finanzas</t>
  </si>
  <si>
    <t>Corto, mediano y largo plazo</t>
  </si>
  <si>
    <t>Estrategias transversales (3)</t>
  </si>
  <si>
    <t>Género</t>
  </si>
  <si>
    <t>Responsabilidad social empresarial</t>
  </si>
  <si>
    <t>Manejo sostenible de RR NN</t>
  </si>
  <si>
    <t>Democratización de proceso de planeación (8)</t>
  </si>
  <si>
    <t>Participación</t>
  </si>
  <si>
    <t>Mujeres</t>
  </si>
  <si>
    <t>Jóvenes</t>
  </si>
  <si>
    <t>Productores</t>
  </si>
  <si>
    <t>Pequeños</t>
  </si>
  <si>
    <t>Medianos</t>
  </si>
  <si>
    <t>Grandes</t>
  </si>
  <si>
    <t>Nivel tecnológico</t>
  </si>
  <si>
    <t>Alto</t>
  </si>
  <si>
    <t>Intermedio</t>
  </si>
  <si>
    <t>Bajo</t>
  </si>
  <si>
    <t>Organigrama y funciones (5)</t>
  </si>
  <si>
    <t>Estructura</t>
  </si>
  <si>
    <t>Completa</t>
  </si>
  <si>
    <t>Incompleta</t>
  </si>
  <si>
    <t>Manuales</t>
  </si>
  <si>
    <t>Funciones</t>
  </si>
  <si>
    <t>Procedimientos</t>
  </si>
  <si>
    <t>Políticas</t>
  </si>
  <si>
    <t>Estatus legal (9)</t>
  </si>
  <si>
    <t>Junta Directiva y membresía registrada y vigente</t>
  </si>
  <si>
    <t>Compromisos cumplidos</t>
  </si>
  <si>
    <t>Financieros</t>
  </si>
  <si>
    <t>Tributarios</t>
  </si>
  <si>
    <t>Laborales y seguridad ocupacional</t>
  </si>
  <si>
    <t>Estructura directiva y operativa; y su funcionalidad (6)</t>
  </si>
  <si>
    <t>Órganos directivos completos</t>
  </si>
  <si>
    <t>Áreas operativas completas</t>
  </si>
  <si>
    <t>Plan operativo con presupuesto</t>
  </si>
  <si>
    <t>Liderazgo y transparencia (9)</t>
  </si>
  <si>
    <t>Legitimidad</t>
  </si>
  <si>
    <t>Rotación de puestos</t>
  </si>
  <si>
    <t>Rendición de cuentas</t>
  </si>
  <si>
    <t>Compromiso y pertenencia (6)</t>
  </si>
  <si>
    <t>Participación en asambleas</t>
  </si>
  <si>
    <t xml:space="preserve">Total </t>
  </si>
  <si>
    <t>Nulo</t>
  </si>
  <si>
    <t>Participación en eventos</t>
  </si>
  <si>
    <t>Sistema de monitoreo y evaluación (5)</t>
  </si>
  <si>
    <t>Tiene</t>
  </si>
  <si>
    <t>Electrónico (TICs)</t>
  </si>
  <si>
    <t xml:space="preserve">Manual </t>
  </si>
  <si>
    <t>No tiene</t>
  </si>
  <si>
    <t>Técnico - Operativos (5)</t>
  </si>
  <si>
    <t>Pertinencia</t>
  </si>
  <si>
    <t>Oportunos</t>
  </si>
  <si>
    <t>Competitivos (costo-calidad)</t>
  </si>
  <si>
    <t>Diferenciados</t>
  </si>
  <si>
    <t>Empresariales (5)</t>
  </si>
  <si>
    <t>Financieros (5)</t>
  </si>
  <si>
    <t>Total Obtenido</t>
  </si>
  <si>
    <t xml:space="preserve">Elaborado por: </t>
  </si>
  <si>
    <t xml:space="preserve">E-mail: </t>
  </si>
  <si>
    <t xml:space="preserve">Proyecto Integrando la Innovación para la Competitividad Rural (ComRural III -IDA-6917-HN)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</si>
</sst>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>
      <alignment horizontal="left" vertical="center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indent="1"/>
      <protection hidden="1"/>
    </xf>
    <xf numFmtId="0" fontId="8" fillId="3" borderId="1" xfId="0" applyFont="1" applyFill="1" applyBorder="1" applyAlignment="1" applyProtection="1">
      <alignment horizontal="left" vertical="center" indent="1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indent="2"/>
      <protection hidden="1"/>
    </xf>
    <xf numFmtId="0" fontId="0" fillId="0" borderId="1" xfId="0" applyBorder="1" applyAlignment="1" applyProtection="1">
      <alignment horizontal="left" vertical="center" wrapText="1" indent="2"/>
      <protection hidden="1"/>
    </xf>
    <xf numFmtId="0" fontId="0" fillId="0" borderId="1" xfId="0" applyBorder="1" applyAlignment="1" applyProtection="1">
      <alignment horizontal="left" vertical="center" wrapText="1" indent="1"/>
      <protection hidden="1"/>
    </xf>
    <xf numFmtId="0" fontId="0" fillId="0" borderId="1" xfId="0" applyBorder="1" applyAlignment="1" applyProtection="1">
      <alignment horizontal="left" vertical="top" indent="1"/>
      <protection hidden="1"/>
    </xf>
    <xf numFmtId="0" fontId="0" fillId="0" borderId="1" xfId="0" applyBorder="1" applyAlignment="1" applyProtection="1">
      <alignment horizontal="left" vertical="top" indent="2"/>
      <protection hidden="1"/>
    </xf>
    <xf numFmtId="0" fontId="0" fillId="0" borderId="1" xfId="0" applyBorder="1" applyAlignment="1" applyProtection="1">
      <alignment horizontal="left" indent="1"/>
      <protection hidden="1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indent="2"/>
      <protection hidden="1"/>
    </xf>
    <xf numFmtId="0" fontId="2" fillId="2" borderId="1" xfId="0" applyFont="1" applyFill="1" applyBorder="1" applyProtection="1">
      <protection hidden="1"/>
    </xf>
    <xf numFmtId="0" fontId="0" fillId="0" borderId="1" xfId="0" applyBorder="1" applyProtection="1">
      <protection hidden="1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3" fontId="0" fillId="0" borderId="2" xfId="0" applyNumberFormat="1" applyBorder="1" applyAlignment="1" applyProtection="1">
      <alignment horizontal="center" vertical="center"/>
      <protection hidden="1"/>
    </xf>
    <xf numFmtId="3" fontId="0" fillId="0" borderId="3" xfId="0" applyNumberFormat="1" applyBorder="1" applyAlignment="1" applyProtection="1">
      <alignment horizontal="center" vertical="center"/>
      <protection hidden="1"/>
    </xf>
    <xf numFmtId="3" fontId="0" fillId="0" borderId="4" xfId="0" applyNumberForma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2" fillId="4" borderId="7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3" fontId="2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50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584200</xdr:colOff>
      <xdr:row>1</xdr:row>
      <xdr:rowOff>13316</xdr:rowOff>
    </xdr:from>
    <xdr:to>
      <xdr:col>7</xdr:col>
      <xdr:colOff>346709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DEC248-9975-45A0-8671-74B625F23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80500" y="197466"/>
          <a:ext cx="2324099" cy="640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E6673-70FF-4BF3-BB27-4AB6530889C5}">
  <dimension ref="B4:H230"/>
  <sheetViews>
    <sheetView tabSelected="1" topLeftCell="A5" workbookViewId="0">
      <selection activeCell="J15" sqref="J15"/>
    </sheetView>
  </sheetViews>
  <sheetFormatPr baseColWidth="10" defaultRowHeight="14.4" x14ac:dyDescent="0.3"/>
  <cols>
    <col min="1" max="1" width="4.5546875" customWidth="1"/>
    <col min="2" max="2" width="22.77734375" style="32" customWidth="1"/>
    <col min="3" max="3" width="35.21875" customWidth="1"/>
    <col min="4" max="4" width="35.77734375" customWidth="1"/>
    <col min="5" max="5" width="25.6640625" customWidth="1"/>
    <col min="6" max="6" width="20.5546875" customWidth="1"/>
    <col min="7" max="7" width="16.77734375" customWidth="1"/>
  </cols>
  <sheetData>
    <row r="4" spans="2:8" ht="23.4" x14ac:dyDescent="0.45">
      <c r="B4" s="53" t="s">
        <v>0</v>
      </c>
      <c r="C4" s="53"/>
      <c r="D4" s="53"/>
      <c r="E4" s="53"/>
      <c r="F4" s="53"/>
      <c r="G4" s="53"/>
    </row>
    <row r="5" spans="2:8" ht="21" x14ac:dyDescent="0.4">
      <c r="B5" s="54" t="s">
        <v>121</v>
      </c>
      <c r="C5" s="54"/>
      <c r="D5" s="54"/>
      <c r="E5" s="54"/>
      <c r="F5" s="54"/>
      <c r="G5" s="54"/>
    </row>
    <row r="6" spans="2:8" ht="18" x14ac:dyDescent="0.35">
      <c r="B6" s="1"/>
      <c r="C6" s="1"/>
      <c r="D6" s="1"/>
      <c r="E6" s="1"/>
      <c r="F6" s="1"/>
      <c r="G6" s="1"/>
    </row>
    <row r="7" spans="2:8" ht="29.25" customHeight="1" x14ac:dyDescent="0.3">
      <c r="B7" s="2" t="s">
        <v>1</v>
      </c>
      <c r="C7" s="55"/>
      <c r="D7" s="55"/>
      <c r="E7" s="4" t="s">
        <v>2</v>
      </c>
      <c r="F7" s="56"/>
      <c r="G7" s="56"/>
      <c r="H7" s="56"/>
    </row>
    <row r="8" spans="2:8" ht="29.25" customHeight="1" x14ac:dyDescent="0.3">
      <c r="B8" s="2" t="s">
        <v>3</v>
      </c>
      <c r="C8" s="3"/>
      <c r="D8" s="5"/>
      <c r="E8" s="4" t="s">
        <v>4</v>
      </c>
      <c r="F8" s="56"/>
      <c r="G8" s="56"/>
      <c r="H8" s="6"/>
    </row>
    <row r="9" spans="2:8" ht="29.25" customHeight="1" x14ac:dyDescent="0.3">
      <c r="B9" s="2" t="s">
        <v>5</v>
      </c>
      <c r="C9" s="3"/>
      <c r="D9" s="5"/>
      <c r="E9" s="4" t="s">
        <v>6</v>
      </c>
      <c r="F9" s="56"/>
      <c r="G9" s="56"/>
      <c r="H9" s="6"/>
    </row>
    <row r="10" spans="2:8" ht="29.25" customHeight="1" x14ac:dyDescent="0.3">
      <c r="B10" s="2" t="s">
        <v>7</v>
      </c>
      <c r="C10" s="7"/>
      <c r="D10" s="8"/>
      <c r="F10" s="8"/>
      <c r="G10" s="8"/>
    </row>
    <row r="11" spans="2:8" ht="29.25" customHeight="1" x14ac:dyDescent="0.3">
      <c r="B11" s="9"/>
      <c r="C11" s="7"/>
      <c r="D11" s="8"/>
      <c r="E11" s="8"/>
      <c r="F11" s="8"/>
      <c r="G11" s="8"/>
    </row>
    <row r="12" spans="2:8" ht="29.25" customHeight="1" x14ac:dyDescent="0.3">
      <c r="B12" s="2"/>
      <c r="C12" s="8"/>
      <c r="D12" s="8"/>
      <c r="E12" s="8"/>
      <c r="F12" s="8"/>
      <c r="G12" s="8"/>
    </row>
    <row r="13" spans="2:8" ht="23.25" customHeight="1" x14ac:dyDescent="0.3">
      <c r="B13" s="9"/>
      <c r="C13" s="62" t="s">
        <v>8</v>
      </c>
      <c r="D13" s="62" t="s">
        <v>9</v>
      </c>
      <c r="E13" s="63" t="s">
        <v>10</v>
      </c>
      <c r="F13" s="8"/>
      <c r="G13" s="8"/>
    </row>
    <row r="14" spans="2:8" ht="21" customHeight="1" x14ac:dyDescent="0.3">
      <c r="B14" s="9"/>
      <c r="C14" s="10" t="s">
        <v>11</v>
      </c>
      <c r="D14" s="11">
        <v>20</v>
      </c>
      <c r="E14" s="12">
        <f>G23</f>
        <v>0</v>
      </c>
      <c r="F14" s="8"/>
      <c r="G14" s="8"/>
    </row>
    <row r="15" spans="2:8" ht="21" customHeight="1" x14ac:dyDescent="0.3">
      <c r="B15" s="9"/>
      <c r="C15" s="10" t="s">
        <v>12</v>
      </c>
      <c r="D15" s="11">
        <v>25</v>
      </c>
      <c r="E15" s="12">
        <f>G77</f>
        <v>0</v>
      </c>
      <c r="F15" s="8"/>
      <c r="G15" s="8"/>
    </row>
    <row r="16" spans="2:8" ht="27" customHeight="1" x14ac:dyDescent="0.3">
      <c r="B16" s="9"/>
      <c r="C16" s="10" t="s">
        <v>13</v>
      </c>
      <c r="D16" s="11">
        <v>20</v>
      </c>
      <c r="E16" s="12">
        <f>G140</f>
        <v>0</v>
      </c>
      <c r="F16" s="8"/>
      <c r="G16" s="8"/>
    </row>
    <row r="17" spans="2:7" ht="26.25" customHeight="1" x14ac:dyDescent="0.3">
      <c r="B17" s="9"/>
      <c r="C17" s="10" t="s">
        <v>14</v>
      </c>
      <c r="D17" s="11">
        <v>15</v>
      </c>
      <c r="E17" s="12">
        <f>G169</f>
        <v>0</v>
      </c>
      <c r="F17" s="8"/>
      <c r="G17" s="8"/>
    </row>
    <row r="18" spans="2:7" ht="18" customHeight="1" x14ac:dyDescent="0.3">
      <c r="B18" s="9"/>
      <c r="C18" s="10" t="s">
        <v>15</v>
      </c>
      <c r="D18" s="11">
        <v>5</v>
      </c>
      <c r="E18" s="12">
        <f>G186</f>
        <v>0</v>
      </c>
      <c r="F18" s="8"/>
      <c r="G18" s="8"/>
    </row>
    <row r="19" spans="2:7" ht="20.25" customHeight="1" x14ac:dyDescent="0.3">
      <c r="B19" s="9"/>
      <c r="C19" s="10" t="s">
        <v>16</v>
      </c>
      <c r="D19" s="11">
        <v>15</v>
      </c>
      <c r="E19" s="13">
        <f>G190</f>
        <v>0</v>
      </c>
      <c r="F19" s="8"/>
      <c r="G19" s="8"/>
    </row>
    <row r="20" spans="2:7" ht="20.55" customHeight="1" x14ac:dyDescent="0.3">
      <c r="B20" s="9"/>
      <c r="C20" s="62" t="s">
        <v>17</v>
      </c>
      <c r="D20" s="62">
        <v>100</v>
      </c>
      <c r="E20" s="62">
        <f>SUM(E14:E19)</f>
        <v>0</v>
      </c>
      <c r="F20" s="8"/>
      <c r="G20" s="8"/>
    </row>
    <row r="21" spans="2:7" ht="34.5" customHeight="1" x14ac:dyDescent="0.3">
      <c r="B21" s="9"/>
      <c r="C21" s="8"/>
      <c r="D21" s="8"/>
      <c r="E21" s="8"/>
      <c r="F21" s="8"/>
      <c r="G21" s="8"/>
    </row>
    <row r="22" spans="2:7" ht="26.25" customHeight="1" x14ac:dyDescent="0.3">
      <c r="B22" s="62" t="s">
        <v>8</v>
      </c>
      <c r="C22" s="62" t="s">
        <v>18</v>
      </c>
      <c r="D22" s="62" t="s">
        <v>19</v>
      </c>
      <c r="E22" s="62" t="s">
        <v>20</v>
      </c>
      <c r="F22" s="62" t="s">
        <v>10</v>
      </c>
      <c r="G22" s="63" t="s">
        <v>21</v>
      </c>
    </row>
    <row r="23" spans="2:7" ht="28.8" x14ac:dyDescent="0.3">
      <c r="B23" s="38" t="s">
        <v>11</v>
      </c>
      <c r="C23" s="37" t="s">
        <v>22</v>
      </c>
      <c r="D23" s="14" t="s">
        <v>23</v>
      </c>
      <c r="E23" s="15">
        <v>2</v>
      </c>
      <c r="F23" s="16">
        <f>F24</f>
        <v>0</v>
      </c>
      <c r="G23" s="47">
        <f>F23+F27+F30+F33+F40+F47+F51+F55+F59+F63+F71+F74</f>
        <v>0</v>
      </c>
    </row>
    <row r="24" spans="2:7" x14ac:dyDescent="0.3">
      <c r="B24" s="38"/>
      <c r="C24" s="37"/>
      <c r="D24" s="18" t="s">
        <v>24</v>
      </c>
      <c r="E24" s="17">
        <v>2</v>
      </c>
      <c r="F24" s="35"/>
      <c r="G24" s="47"/>
    </row>
    <row r="25" spans="2:7" x14ac:dyDescent="0.3">
      <c r="B25" s="38"/>
      <c r="C25" s="37"/>
      <c r="D25" s="18" t="s">
        <v>25</v>
      </c>
      <c r="E25" s="17">
        <v>1</v>
      </c>
      <c r="F25" s="42"/>
      <c r="G25" s="47"/>
    </row>
    <row r="26" spans="2:7" x14ac:dyDescent="0.3">
      <c r="B26" s="38"/>
      <c r="C26" s="37"/>
      <c r="D26" s="18" t="s">
        <v>26</v>
      </c>
      <c r="E26" s="17">
        <v>0</v>
      </c>
      <c r="F26" s="36"/>
      <c r="G26" s="47"/>
    </row>
    <row r="27" spans="2:7" x14ac:dyDescent="0.3">
      <c r="B27" s="38"/>
      <c r="C27" s="37" t="s">
        <v>27</v>
      </c>
      <c r="D27" s="14" t="s">
        <v>28</v>
      </c>
      <c r="E27" s="15">
        <v>2</v>
      </c>
      <c r="F27" s="15">
        <f>F28</f>
        <v>0</v>
      </c>
      <c r="G27" s="47"/>
    </row>
    <row r="28" spans="2:7" x14ac:dyDescent="0.3">
      <c r="B28" s="38"/>
      <c r="C28" s="37"/>
      <c r="D28" s="18" t="s">
        <v>29</v>
      </c>
      <c r="E28" s="17">
        <v>2</v>
      </c>
      <c r="F28" s="35"/>
      <c r="G28" s="47"/>
    </row>
    <row r="29" spans="2:7" x14ac:dyDescent="0.3">
      <c r="B29" s="38"/>
      <c r="C29" s="37"/>
      <c r="D29" s="18" t="s">
        <v>26</v>
      </c>
      <c r="E29" s="17">
        <v>0</v>
      </c>
      <c r="F29" s="36"/>
      <c r="G29" s="47"/>
    </row>
    <row r="30" spans="2:7" x14ac:dyDescent="0.3">
      <c r="B30" s="38"/>
      <c r="C30" s="37"/>
      <c r="D30" s="14" t="s">
        <v>30</v>
      </c>
      <c r="E30" s="15">
        <v>2</v>
      </c>
      <c r="F30" s="15">
        <f>F31</f>
        <v>0</v>
      </c>
      <c r="G30" s="47"/>
    </row>
    <row r="31" spans="2:7" x14ac:dyDescent="0.3">
      <c r="B31" s="38"/>
      <c r="C31" s="37"/>
      <c r="D31" s="18" t="s">
        <v>29</v>
      </c>
      <c r="E31" s="17">
        <v>2</v>
      </c>
      <c r="F31" s="35"/>
      <c r="G31" s="47"/>
    </row>
    <row r="32" spans="2:7" x14ac:dyDescent="0.3">
      <c r="B32" s="38"/>
      <c r="C32" s="37"/>
      <c r="D32" s="18" t="s">
        <v>26</v>
      </c>
      <c r="E32" s="17">
        <v>0</v>
      </c>
      <c r="F32" s="36"/>
      <c r="G32" s="47"/>
    </row>
    <row r="33" spans="2:7" x14ac:dyDescent="0.3">
      <c r="B33" s="38"/>
      <c r="C33" s="37" t="s">
        <v>31</v>
      </c>
      <c r="D33" s="14" t="s">
        <v>32</v>
      </c>
      <c r="E33" s="15">
        <v>2</v>
      </c>
      <c r="F33" s="15">
        <f>F34+F37</f>
        <v>0</v>
      </c>
      <c r="G33" s="47"/>
    </row>
    <row r="34" spans="2:7" x14ac:dyDescent="0.3">
      <c r="B34" s="38"/>
      <c r="C34" s="37"/>
      <c r="D34" s="19" t="s">
        <v>33</v>
      </c>
      <c r="E34" s="20">
        <v>1</v>
      </c>
      <c r="F34" s="20">
        <f>F35</f>
        <v>0</v>
      </c>
      <c r="G34" s="47"/>
    </row>
    <row r="35" spans="2:7" x14ac:dyDescent="0.3">
      <c r="B35" s="38"/>
      <c r="C35" s="37"/>
      <c r="D35" s="21" t="s">
        <v>24</v>
      </c>
      <c r="E35" s="17">
        <v>1</v>
      </c>
      <c r="F35" s="35"/>
      <c r="G35" s="47"/>
    </row>
    <row r="36" spans="2:7" x14ac:dyDescent="0.3">
      <c r="B36" s="38"/>
      <c r="C36" s="37"/>
      <c r="D36" s="21" t="s">
        <v>26</v>
      </c>
      <c r="E36" s="17">
        <v>0</v>
      </c>
      <c r="F36" s="36"/>
      <c r="G36" s="47"/>
    </row>
    <row r="37" spans="2:7" x14ac:dyDescent="0.3">
      <c r="B37" s="38"/>
      <c r="C37" s="37"/>
      <c r="D37" s="19" t="s">
        <v>34</v>
      </c>
      <c r="E37" s="20">
        <v>1</v>
      </c>
      <c r="F37" s="20">
        <f>F38</f>
        <v>0</v>
      </c>
      <c r="G37" s="47"/>
    </row>
    <row r="38" spans="2:7" x14ac:dyDescent="0.3">
      <c r="B38" s="38"/>
      <c r="C38" s="37"/>
      <c r="D38" s="21" t="s">
        <v>24</v>
      </c>
      <c r="E38" s="17">
        <v>1</v>
      </c>
      <c r="F38" s="35"/>
      <c r="G38" s="47"/>
    </row>
    <row r="39" spans="2:7" x14ac:dyDescent="0.3">
      <c r="B39" s="38"/>
      <c r="C39" s="37"/>
      <c r="D39" s="21" t="s">
        <v>26</v>
      </c>
      <c r="E39" s="17">
        <v>0</v>
      </c>
      <c r="F39" s="36"/>
      <c r="G39" s="47"/>
    </row>
    <row r="40" spans="2:7" x14ac:dyDescent="0.3">
      <c r="B40" s="38"/>
      <c r="C40" s="37"/>
      <c r="D40" s="14" t="s">
        <v>35</v>
      </c>
      <c r="E40" s="15">
        <v>2</v>
      </c>
      <c r="F40" s="15">
        <f>F41+F44</f>
        <v>0</v>
      </c>
      <c r="G40" s="47"/>
    </row>
    <row r="41" spans="2:7" x14ac:dyDescent="0.3">
      <c r="B41" s="38"/>
      <c r="C41" s="37"/>
      <c r="D41" s="19" t="s">
        <v>36</v>
      </c>
      <c r="E41" s="20">
        <v>1</v>
      </c>
      <c r="F41" s="20">
        <f>F42</f>
        <v>0</v>
      </c>
      <c r="G41" s="47"/>
    </row>
    <row r="42" spans="2:7" x14ac:dyDescent="0.3">
      <c r="B42" s="38"/>
      <c r="C42" s="37"/>
      <c r="D42" s="21" t="s">
        <v>24</v>
      </c>
      <c r="E42" s="17">
        <v>1</v>
      </c>
      <c r="F42" s="35"/>
      <c r="G42" s="47"/>
    </row>
    <row r="43" spans="2:7" x14ac:dyDescent="0.3">
      <c r="B43" s="38"/>
      <c r="C43" s="37"/>
      <c r="D43" s="21" t="s">
        <v>26</v>
      </c>
      <c r="E43" s="17">
        <v>0</v>
      </c>
      <c r="F43" s="36"/>
      <c r="G43" s="47"/>
    </row>
    <row r="44" spans="2:7" x14ac:dyDescent="0.3">
      <c r="B44" s="38"/>
      <c r="C44" s="37"/>
      <c r="D44" s="19" t="s">
        <v>37</v>
      </c>
      <c r="E44" s="20">
        <v>1</v>
      </c>
      <c r="F44" s="20">
        <f>F45</f>
        <v>0</v>
      </c>
      <c r="G44" s="47"/>
    </row>
    <row r="45" spans="2:7" x14ac:dyDescent="0.3">
      <c r="B45" s="38"/>
      <c r="C45" s="37"/>
      <c r="D45" s="21" t="s">
        <v>24</v>
      </c>
      <c r="E45" s="17">
        <v>1</v>
      </c>
      <c r="F45" s="35"/>
      <c r="G45" s="47"/>
    </row>
    <row r="46" spans="2:7" x14ac:dyDescent="0.3">
      <c r="B46" s="38"/>
      <c r="C46" s="37"/>
      <c r="D46" s="21" t="s">
        <v>26</v>
      </c>
      <c r="E46" s="17">
        <v>0</v>
      </c>
      <c r="F46" s="36"/>
      <c r="G46" s="47"/>
    </row>
    <row r="47" spans="2:7" x14ac:dyDescent="0.3">
      <c r="B47" s="38"/>
      <c r="C47" s="37" t="s">
        <v>38</v>
      </c>
      <c r="D47" s="14" t="s">
        <v>39</v>
      </c>
      <c r="E47" s="15">
        <v>2</v>
      </c>
      <c r="F47" s="15">
        <f>F48</f>
        <v>0</v>
      </c>
      <c r="G47" s="47"/>
    </row>
    <row r="48" spans="2:7" x14ac:dyDescent="0.3">
      <c r="B48" s="38"/>
      <c r="C48" s="37"/>
      <c r="D48" s="18" t="s">
        <v>24</v>
      </c>
      <c r="E48" s="17">
        <v>2</v>
      </c>
      <c r="F48" s="35"/>
      <c r="G48" s="47"/>
    </row>
    <row r="49" spans="2:7" x14ac:dyDescent="0.3">
      <c r="B49" s="38"/>
      <c r="C49" s="37"/>
      <c r="D49" s="18" t="s">
        <v>25</v>
      </c>
      <c r="E49" s="17">
        <v>1</v>
      </c>
      <c r="F49" s="42"/>
      <c r="G49" s="47"/>
    </row>
    <row r="50" spans="2:7" x14ac:dyDescent="0.3">
      <c r="B50" s="38"/>
      <c r="C50" s="37"/>
      <c r="D50" s="18" t="s">
        <v>26</v>
      </c>
      <c r="E50" s="17">
        <v>0</v>
      </c>
      <c r="F50" s="36"/>
      <c r="G50" s="47"/>
    </row>
    <row r="51" spans="2:7" ht="28.8" x14ac:dyDescent="0.3">
      <c r="B51" s="38"/>
      <c r="C51" s="37"/>
      <c r="D51" s="14" t="s">
        <v>40</v>
      </c>
      <c r="E51" s="15">
        <v>2</v>
      </c>
      <c r="F51" s="15">
        <f>F52</f>
        <v>0</v>
      </c>
      <c r="G51" s="47"/>
    </row>
    <row r="52" spans="2:7" x14ac:dyDescent="0.3">
      <c r="B52" s="38"/>
      <c r="C52" s="37"/>
      <c r="D52" s="18" t="s">
        <v>24</v>
      </c>
      <c r="E52" s="17">
        <v>2</v>
      </c>
      <c r="F52" s="35"/>
      <c r="G52" s="47"/>
    </row>
    <row r="53" spans="2:7" x14ac:dyDescent="0.3">
      <c r="B53" s="38"/>
      <c r="C53" s="37"/>
      <c r="D53" s="18" t="s">
        <v>25</v>
      </c>
      <c r="E53" s="17">
        <v>1</v>
      </c>
      <c r="F53" s="42"/>
      <c r="G53" s="47"/>
    </row>
    <row r="54" spans="2:7" x14ac:dyDescent="0.3">
      <c r="B54" s="38"/>
      <c r="C54" s="37"/>
      <c r="D54" s="18" t="s">
        <v>26</v>
      </c>
      <c r="E54" s="17">
        <v>0</v>
      </c>
      <c r="F54" s="36"/>
      <c r="G54" s="47"/>
    </row>
    <row r="55" spans="2:7" x14ac:dyDescent="0.3">
      <c r="B55" s="38"/>
      <c r="C55" s="37" t="s">
        <v>41</v>
      </c>
      <c r="D55" s="14" t="s">
        <v>42</v>
      </c>
      <c r="E55" s="15">
        <v>1.5</v>
      </c>
      <c r="F55" s="15">
        <f>F56</f>
        <v>0</v>
      </c>
      <c r="G55" s="47"/>
    </row>
    <row r="56" spans="2:7" x14ac:dyDescent="0.3">
      <c r="B56" s="38"/>
      <c r="C56" s="37"/>
      <c r="D56" s="18" t="s">
        <v>24</v>
      </c>
      <c r="E56" s="17">
        <v>1.5</v>
      </c>
      <c r="F56" s="35"/>
      <c r="G56" s="47"/>
    </row>
    <row r="57" spans="2:7" x14ac:dyDescent="0.3">
      <c r="B57" s="38"/>
      <c r="C57" s="37"/>
      <c r="D57" s="18" t="s">
        <v>25</v>
      </c>
      <c r="E57" s="17">
        <v>0.5</v>
      </c>
      <c r="F57" s="42"/>
      <c r="G57" s="47"/>
    </row>
    <row r="58" spans="2:7" x14ac:dyDescent="0.3">
      <c r="B58" s="38"/>
      <c r="C58" s="37"/>
      <c r="D58" s="18" t="s">
        <v>26</v>
      </c>
      <c r="E58" s="17">
        <v>0</v>
      </c>
      <c r="F58" s="36"/>
      <c r="G58" s="47"/>
    </row>
    <row r="59" spans="2:7" x14ac:dyDescent="0.3">
      <c r="B59" s="38"/>
      <c r="C59" s="37"/>
      <c r="D59" s="14" t="s">
        <v>43</v>
      </c>
      <c r="E59" s="15">
        <v>1.5</v>
      </c>
      <c r="F59" s="15">
        <f>F60</f>
        <v>0</v>
      </c>
      <c r="G59" s="47"/>
    </row>
    <row r="60" spans="2:7" x14ac:dyDescent="0.3">
      <c r="B60" s="38"/>
      <c r="C60" s="37"/>
      <c r="D60" s="18" t="s">
        <v>24</v>
      </c>
      <c r="E60" s="17">
        <v>1.5</v>
      </c>
      <c r="F60" s="35"/>
      <c r="G60" s="47"/>
    </row>
    <row r="61" spans="2:7" x14ac:dyDescent="0.3">
      <c r="B61" s="38"/>
      <c r="C61" s="37"/>
      <c r="D61" s="18" t="s">
        <v>25</v>
      </c>
      <c r="E61" s="17">
        <v>0.5</v>
      </c>
      <c r="F61" s="42"/>
      <c r="G61" s="47"/>
    </row>
    <row r="62" spans="2:7" x14ac:dyDescent="0.3">
      <c r="B62" s="38"/>
      <c r="C62" s="37"/>
      <c r="D62" s="18" t="s">
        <v>26</v>
      </c>
      <c r="E62" s="17">
        <v>0</v>
      </c>
      <c r="F62" s="36"/>
      <c r="G62" s="47"/>
    </row>
    <row r="63" spans="2:7" ht="28.8" x14ac:dyDescent="0.3">
      <c r="B63" s="38"/>
      <c r="C63" s="37" t="s">
        <v>44</v>
      </c>
      <c r="D63" s="14" t="s">
        <v>45</v>
      </c>
      <c r="E63" s="15">
        <v>1</v>
      </c>
      <c r="F63" s="15">
        <f>F64+F67</f>
        <v>0</v>
      </c>
      <c r="G63" s="47"/>
    </row>
    <row r="64" spans="2:7" x14ac:dyDescent="0.3">
      <c r="B64" s="38"/>
      <c r="C64" s="37"/>
      <c r="D64" s="19" t="s">
        <v>46</v>
      </c>
      <c r="E64" s="20">
        <v>0.5</v>
      </c>
      <c r="F64" s="20">
        <f>F65</f>
        <v>0</v>
      </c>
      <c r="G64" s="47"/>
    </row>
    <row r="65" spans="2:7" x14ac:dyDescent="0.3">
      <c r="B65" s="38"/>
      <c r="C65" s="37"/>
      <c r="D65" s="22" t="s">
        <v>24</v>
      </c>
      <c r="E65" s="17">
        <v>0.5</v>
      </c>
      <c r="F65" s="35"/>
      <c r="G65" s="47"/>
    </row>
    <row r="66" spans="2:7" x14ac:dyDescent="0.3">
      <c r="B66" s="38"/>
      <c r="C66" s="37"/>
      <c r="D66" s="22" t="s">
        <v>26</v>
      </c>
      <c r="E66" s="17">
        <v>0</v>
      </c>
      <c r="F66" s="36"/>
      <c r="G66" s="47"/>
    </row>
    <row r="67" spans="2:7" x14ac:dyDescent="0.3">
      <c r="B67" s="38"/>
      <c r="C67" s="37"/>
      <c r="D67" s="19" t="s">
        <v>47</v>
      </c>
      <c r="E67" s="20">
        <v>0.5</v>
      </c>
      <c r="F67" s="20">
        <f>F68</f>
        <v>0</v>
      </c>
      <c r="G67" s="47"/>
    </row>
    <row r="68" spans="2:7" x14ac:dyDescent="0.3">
      <c r="B68" s="38"/>
      <c r="C68" s="37"/>
      <c r="D68" s="22" t="s">
        <v>24</v>
      </c>
      <c r="E68" s="17">
        <v>0.5</v>
      </c>
      <c r="F68" s="35"/>
      <c r="G68" s="47"/>
    </row>
    <row r="69" spans="2:7" x14ac:dyDescent="0.3">
      <c r="B69" s="38"/>
      <c r="C69" s="37"/>
      <c r="D69" s="22" t="s">
        <v>26</v>
      </c>
      <c r="E69" s="17">
        <v>0</v>
      </c>
      <c r="F69" s="42"/>
      <c r="G69" s="47"/>
    </row>
    <row r="70" spans="2:7" x14ac:dyDescent="0.3">
      <c r="B70" s="38"/>
      <c r="C70" s="37"/>
      <c r="D70" s="23" t="s">
        <v>48</v>
      </c>
      <c r="E70" s="17">
        <v>0</v>
      </c>
      <c r="F70" s="36"/>
      <c r="G70" s="47"/>
    </row>
    <row r="71" spans="2:7" x14ac:dyDescent="0.3">
      <c r="B71" s="38"/>
      <c r="C71" s="49" t="s">
        <v>49</v>
      </c>
      <c r="D71" s="14" t="s">
        <v>50</v>
      </c>
      <c r="E71" s="15">
        <v>1</v>
      </c>
      <c r="F71" s="15">
        <f>F72</f>
        <v>0</v>
      </c>
      <c r="G71" s="47"/>
    </row>
    <row r="72" spans="2:7" x14ac:dyDescent="0.3">
      <c r="B72" s="38"/>
      <c r="C72" s="49"/>
      <c r="D72" s="23" t="s">
        <v>24</v>
      </c>
      <c r="E72" s="17">
        <v>1</v>
      </c>
      <c r="F72" s="35"/>
      <c r="G72" s="47"/>
    </row>
    <row r="73" spans="2:7" x14ac:dyDescent="0.3">
      <c r="B73" s="38"/>
      <c r="C73" s="49"/>
      <c r="D73" s="23" t="s">
        <v>26</v>
      </c>
      <c r="E73" s="17">
        <v>0</v>
      </c>
      <c r="F73" s="36"/>
      <c r="G73" s="47"/>
    </row>
    <row r="74" spans="2:7" x14ac:dyDescent="0.3">
      <c r="B74" s="38"/>
      <c r="C74" s="49"/>
      <c r="D74" s="14" t="s">
        <v>51</v>
      </c>
      <c r="E74" s="15">
        <v>1</v>
      </c>
      <c r="F74" s="15">
        <f>F75</f>
        <v>0</v>
      </c>
      <c r="G74" s="47"/>
    </row>
    <row r="75" spans="2:7" x14ac:dyDescent="0.3">
      <c r="B75" s="38"/>
      <c r="C75" s="49"/>
      <c r="D75" s="23" t="s">
        <v>24</v>
      </c>
      <c r="E75" s="17">
        <v>1</v>
      </c>
      <c r="F75" s="35"/>
      <c r="G75" s="47"/>
    </row>
    <row r="76" spans="2:7" x14ac:dyDescent="0.3">
      <c r="B76" s="38"/>
      <c r="C76" s="49"/>
      <c r="D76" s="23" t="s">
        <v>26</v>
      </c>
      <c r="E76" s="17">
        <v>0</v>
      </c>
      <c r="F76" s="36"/>
      <c r="G76" s="47"/>
    </row>
    <row r="77" spans="2:7" ht="15" customHeight="1" x14ac:dyDescent="0.3">
      <c r="B77" s="38" t="s">
        <v>12</v>
      </c>
      <c r="C77" s="37" t="s">
        <v>52</v>
      </c>
      <c r="D77" s="14" t="s">
        <v>53</v>
      </c>
      <c r="E77" s="15">
        <v>3</v>
      </c>
      <c r="F77" s="15">
        <f>F78</f>
        <v>0</v>
      </c>
      <c r="G77" s="50">
        <f>F77+F81+F85+F88+F101+F104+F107+F110+F113+F120+F130</f>
        <v>0</v>
      </c>
    </row>
    <row r="78" spans="2:7" x14ac:dyDescent="0.3">
      <c r="B78" s="38"/>
      <c r="C78" s="37"/>
      <c r="D78" s="24" t="s">
        <v>24</v>
      </c>
      <c r="E78" s="17">
        <v>3</v>
      </c>
      <c r="F78" s="35"/>
      <c r="G78" s="51"/>
    </row>
    <row r="79" spans="2:7" x14ac:dyDescent="0.3">
      <c r="B79" s="38"/>
      <c r="C79" s="37"/>
      <c r="D79" s="24" t="s">
        <v>25</v>
      </c>
      <c r="E79" s="17">
        <v>1.5</v>
      </c>
      <c r="F79" s="42"/>
      <c r="G79" s="51"/>
    </row>
    <row r="80" spans="2:7" x14ac:dyDescent="0.3">
      <c r="B80" s="38"/>
      <c r="C80" s="37"/>
      <c r="D80" s="24" t="s">
        <v>26</v>
      </c>
      <c r="E80" s="17">
        <v>0</v>
      </c>
      <c r="F80" s="36"/>
      <c r="G80" s="51"/>
    </row>
    <row r="81" spans="2:7" x14ac:dyDescent="0.3">
      <c r="B81" s="38"/>
      <c r="C81" s="37"/>
      <c r="D81" s="14" t="s">
        <v>54</v>
      </c>
      <c r="E81" s="15">
        <v>2</v>
      </c>
      <c r="F81" s="15">
        <f>F82</f>
        <v>0</v>
      </c>
      <c r="G81" s="51"/>
    </row>
    <row r="82" spans="2:7" x14ac:dyDescent="0.3">
      <c r="B82" s="38"/>
      <c r="C82" s="37"/>
      <c r="D82" s="24" t="s">
        <v>24</v>
      </c>
      <c r="E82" s="17">
        <v>2</v>
      </c>
      <c r="F82" s="35"/>
      <c r="G82" s="51"/>
    </row>
    <row r="83" spans="2:7" x14ac:dyDescent="0.3">
      <c r="B83" s="38"/>
      <c r="C83" s="37"/>
      <c r="D83" s="24" t="s">
        <v>25</v>
      </c>
      <c r="E83" s="17">
        <v>1</v>
      </c>
      <c r="F83" s="42"/>
      <c r="G83" s="51"/>
    </row>
    <row r="84" spans="2:7" x14ac:dyDescent="0.3">
      <c r="B84" s="38"/>
      <c r="C84" s="37"/>
      <c r="D84" s="24" t="s">
        <v>26</v>
      </c>
      <c r="E84" s="17">
        <v>0</v>
      </c>
      <c r="F84" s="36"/>
      <c r="G84" s="51"/>
    </row>
    <row r="85" spans="2:7" x14ac:dyDescent="0.3">
      <c r="B85" s="38"/>
      <c r="C85" s="37"/>
      <c r="D85" s="14" t="s">
        <v>55</v>
      </c>
      <c r="E85" s="15">
        <v>2</v>
      </c>
      <c r="F85" s="15">
        <f>F86</f>
        <v>0</v>
      </c>
      <c r="G85" s="51"/>
    </row>
    <row r="86" spans="2:7" x14ac:dyDescent="0.3">
      <c r="B86" s="38"/>
      <c r="C86" s="37"/>
      <c r="D86" s="24" t="s">
        <v>24</v>
      </c>
      <c r="E86" s="17">
        <v>2</v>
      </c>
      <c r="F86" s="35"/>
      <c r="G86" s="51"/>
    </row>
    <row r="87" spans="2:7" x14ac:dyDescent="0.3">
      <c r="B87" s="38"/>
      <c r="C87" s="37"/>
      <c r="D87" s="24" t="s">
        <v>26</v>
      </c>
      <c r="E87" s="17">
        <v>0</v>
      </c>
      <c r="F87" s="36"/>
      <c r="G87" s="51"/>
    </row>
    <row r="88" spans="2:7" x14ac:dyDescent="0.3">
      <c r="B88" s="38"/>
      <c r="C88" s="44" t="s">
        <v>56</v>
      </c>
      <c r="D88" s="14" t="s">
        <v>57</v>
      </c>
      <c r="E88" s="15">
        <v>6</v>
      </c>
      <c r="F88" s="15">
        <f>F89+F92+F95+F98</f>
        <v>0</v>
      </c>
      <c r="G88" s="51"/>
    </row>
    <row r="89" spans="2:7" x14ac:dyDescent="0.3">
      <c r="B89" s="38"/>
      <c r="C89" s="45"/>
      <c r="D89" s="19" t="s">
        <v>58</v>
      </c>
      <c r="E89" s="20">
        <v>2</v>
      </c>
      <c r="F89" s="20">
        <f>F90</f>
        <v>0</v>
      </c>
      <c r="G89" s="51"/>
    </row>
    <row r="90" spans="2:7" x14ac:dyDescent="0.3">
      <c r="B90" s="38"/>
      <c r="C90" s="45"/>
      <c r="D90" s="25" t="s">
        <v>24</v>
      </c>
      <c r="E90" s="17">
        <v>2</v>
      </c>
      <c r="F90" s="35"/>
      <c r="G90" s="51"/>
    </row>
    <row r="91" spans="2:7" x14ac:dyDescent="0.3">
      <c r="B91" s="38"/>
      <c r="C91" s="45"/>
      <c r="D91" s="25" t="s">
        <v>26</v>
      </c>
      <c r="E91" s="17">
        <v>0</v>
      </c>
      <c r="F91" s="36"/>
      <c r="G91" s="51"/>
    </row>
    <row r="92" spans="2:7" x14ac:dyDescent="0.3">
      <c r="B92" s="38"/>
      <c r="C92" s="45"/>
      <c r="D92" s="19" t="s">
        <v>59</v>
      </c>
      <c r="E92" s="20">
        <v>2</v>
      </c>
      <c r="F92" s="20">
        <f>F93</f>
        <v>0</v>
      </c>
      <c r="G92" s="51"/>
    </row>
    <row r="93" spans="2:7" x14ac:dyDescent="0.3">
      <c r="B93" s="38"/>
      <c r="C93" s="45"/>
      <c r="D93" s="25" t="s">
        <v>24</v>
      </c>
      <c r="E93" s="17">
        <v>2</v>
      </c>
      <c r="F93" s="35"/>
      <c r="G93" s="51"/>
    </row>
    <row r="94" spans="2:7" x14ac:dyDescent="0.3">
      <c r="B94" s="38"/>
      <c r="C94" s="45"/>
      <c r="D94" s="25" t="s">
        <v>26</v>
      </c>
      <c r="E94" s="17">
        <v>0</v>
      </c>
      <c r="F94" s="36"/>
      <c r="G94" s="51"/>
    </row>
    <row r="95" spans="2:7" x14ac:dyDescent="0.3">
      <c r="B95" s="38"/>
      <c r="C95" s="45"/>
      <c r="D95" s="19" t="s">
        <v>60</v>
      </c>
      <c r="E95" s="20">
        <v>1</v>
      </c>
      <c r="F95" s="20">
        <f>F96</f>
        <v>0</v>
      </c>
      <c r="G95" s="51"/>
    </row>
    <row r="96" spans="2:7" x14ac:dyDescent="0.3">
      <c r="B96" s="38"/>
      <c r="C96" s="45"/>
      <c r="D96" s="25" t="s">
        <v>24</v>
      </c>
      <c r="E96" s="17">
        <v>1</v>
      </c>
      <c r="F96" s="35"/>
      <c r="G96" s="51"/>
    </row>
    <row r="97" spans="2:7" x14ac:dyDescent="0.3">
      <c r="B97" s="38"/>
      <c r="C97" s="45"/>
      <c r="D97" s="25" t="s">
        <v>26</v>
      </c>
      <c r="E97" s="17">
        <v>0</v>
      </c>
      <c r="F97" s="36"/>
      <c r="G97" s="51"/>
    </row>
    <row r="98" spans="2:7" x14ac:dyDescent="0.3">
      <c r="B98" s="38"/>
      <c r="C98" s="45"/>
      <c r="D98" s="19" t="s">
        <v>61</v>
      </c>
      <c r="E98" s="20">
        <v>1</v>
      </c>
      <c r="F98" s="20">
        <f>F99</f>
        <v>0</v>
      </c>
      <c r="G98" s="51"/>
    </row>
    <row r="99" spans="2:7" x14ac:dyDescent="0.3">
      <c r="B99" s="38"/>
      <c r="C99" s="45"/>
      <c r="D99" s="25" t="s">
        <v>24</v>
      </c>
      <c r="E99" s="17">
        <v>1</v>
      </c>
      <c r="F99" s="35"/>
      <c r="G99" s="51"/>
    </row>
    <row r="100" spans="2:7" x14ac:dyDescent="0.3">
      <c r="B100" s="38"/>
      <c r="C100" s="45"/>
      <c r="D100" s="25" t="s">
        <v>26</v>
      </c>
      <c r="E100" s="17">
        <v>0</v>
      </c>
      <c r="F100" s="36"/>
      <c r="G100" s="51"/>
    </row>
    <row r="101" spans="2:7" x14ac:dyDescent="0.3">
      <c r="B101" s="38"/>
      <c r="C101" s="45"/>
      <c r="D101" s="14" t="s">
        <v>62</v>
      </c>
      <c r="E101" s="15">
        <v>1</v>
      </c>
      <c r="F101" s="15">
        <f>F102</f>
        <v>0</v>
      </c>
      <c r="G101" s="51"/>
    </row>
    <row r="102" spans="2:7" x14ac:dyDescent="0.3">
      <c r="B102" s="38"/>
      <c r="C102" s="45"/>
      <c r="D102" s="24" t="s">
        <v>24</v>
      </c>
      <c r="E102" s="17">
        <v>1</v>
      </c>
      <c r="F102" s="35"/>
      <c r="G102" s="51"/>
    </row>
    <row r="103" spans="2:7" x14ac:dyDescent="0.3">
      <c r="B103" s="38"/>
      <c r="C103" s="46"/>
      <c r="D103" s="24" t="s">
        <v>26</v>
      </c>
      <c r="E103" s="17">
        <v>0</v>
      </c>
      <c r="F103" s="36"/>
      <c r="G103" s="51"/>
    </row>
    <row r="104" spans="2:7" x14ac:dyDescent="0.3">
      <c r="B104" s="38"/>
      <c r="C104" s="37" t="s">
        <v>63</v>
      </c>
      <c r="D104" s="14" t="s">
        <v>64</v>
      </c>
      <c r="E104" s="15">
        <v>1</v>
      </c>
      <c r="F104" s="15">
        <f>F105</f>
        <v>0</v>
      </c>
      <c r="G104" s="51"/>
    </row>
    <row r="105" spans="2:7" x14ac:dyDescent="0.3">
      <c r="B105" s="38"/>
      <c r="C105" s="37"/>
      <c r="D105" s="24" t="s">
        <v>24</v>
      </c>
      <c r="E105" s="17">
        <v>1</v>
      </c>
      <c r="F105" s="35"/>
      <c r="G105" s="51"/>
    </row>
    <row r="106" spans="2:7" x14ac:dyDescent="0.3">
      <c r="B106" s="38"/>
      <c r="C106" s="37"/>
      <c r="D106" s="24" t="s">
        <v>26</v>
      </c>
      <c r="E106" s="17">
        <v>0</v>
      </c>
      <c r="F106" s="36"/>
      <c r="G106" s="51"/>
    </row>
    <row r="107" spans="2:7" x14ac:dyDescent="0.3">
      <c r="B107" s="38"/>
      <c r="C107" s="37"/>
      <c r="D107" s="14" t="s">
        <v>65</v>
      </c>
      <c r="E107" s="15">
        <v>1</v>
      </c>
      <c r="F107" s="15">
        <f>F108</f>
        <v>0</v>
      </c>
      <c r="G107" s="51"/>
    </row>
    <row r="108" spans="2:7" x14ac:dyDescent="0.3">
      <c r="B108" s="38"/>
      <c r="C108" s="37"/>
      <c r="D108" s="24" t="s">
        <v>24</v>
      </c>
      <c r="E108" s="17">
        <v>1</v>
      </c>
      <c r="F108" s="35"/>
      <c r="G108" s="51"/>
    </row>
    <row r="109" spans="2:7" x14ac:dyDescent="0.3">
      <c r="B109" s="38"/>
      <c r="C109" s="37"/>
      <c r="D109" s="24" t="s">
        <v>26</v>
      </c>
      <c r="E109" s="17">
        <v>0</v>
      </c>
      <c r="F109" s="36"/>
      <c r="G109" s="51"/>
    </row>
    <row r="110" spans="2:7" x14ac:dyDescent="0.3">
      <c r="B110" s="38"/>
      <c r="C110" s="37"/>
      <c r="D110" s="14" t="s">
        <v>66</v>
      </c>
      <c r="E110" s="15">
        <v>1</v>
      </c>
      <c r="F110" s="15">
        <f>F111</f>
        <v>0</v>
      </c>
      <c r="G110" s="51"/>
    </row>
    <row r="111" spans="2:7" x14ac:dyDescent="0.3">
      <c r="B111" s="38"/>
      <c r="C111" s="37"/>
      <c r="D111" s="24" t="s">
        <v>24</v>
      </c>
      <c r="E111" s="17">
        <v>1</v>
      </c>
      <c r="F111" s="35"/>
      <c r="G111" s="51"/>
    </row>
    <row r="112" spans="2:7" x14ac:dyDescent="0.3">
      <c r="B112" s="38"/>
      <c r="C112" s="37"/>
      <c r="D112" s="24" t="s">
        <v>26</v>
      </c>
      <c r="E112" s="17">
        <v>0</v>
      </c>
      <c r="F112" s="36"/>
      <c r="G112" s="51"/>
    </row>
    <row r="113" spans="2:7" x14ac:dyDescent="0.3">
      <c r="B113" s="38"/>
      <c r="C113" s="49" t="s">
        <v>67</v>
      </c>
      <c r="D113" s="14" t="s">
        <v>68</v>
      </c>
      <c r="E113" s="15">
        <v>2</v>
      </c>
      <c r="F113" s="15">
        <f>F114+F117</f>
        <v>0</v>
      </c>
      <c r="G113" s="51"/>
    </row>
    <row r="114" spans="2:7" x14ac:dyDescent="0.3">
      <c r="B114" s="38"/>
      <c r="C114" s="49"/>
      <c r="D114" s="19" t="s">
        <v>69</v>
      </c>
      <c r="E114" s="20">
        <v>1</v>
      </c>
      <c r="F114" s="20">
        <f>F115</f>
        <v>0</v>
      </c>
      <c r="G114" s="51"/>
    </row>
    <row r="115" spans="2:7" x14ac:dyDescent="0.3">
      <c r="B115" s="38"/>
      <c r="C115" s="49"/>
      <c r="D115" s="25" t="s">
        <v>24</v>
      </c>
      <c r="E115" s="17">
        <v>1</v>
      </c>
      <c r="F115" s="35"/>
      <c r="G115" s="51"/>
    </row>
    <row r="116" spans="2:7" x14ac:dyDescent="0.3">
      <c r="B116" s="38"/>
      <c r="C116" s="49"/>
      <c r="D116" s="25" t="s">
        <v>26</v>
      </c>
      <c r="E116" s="17">
        <v>0</v>
      </c>
      <c r="F116" s="36"/>
      <c r="G116" s="51"/>
    </row>
    <row r="117" spans="2:7" x14ac:dyDescent="0.3">
      <c r="B117" s="38"/>
      <c r="C117" s="49"/>
      <c r="D117" s="19" t="s">
        <v>70</v>
      </c>
      <c r="E117" s="20">
        <v>1</v>
      </c>
      <c r="F117" s="20">
        <f>F118</f>
        <v>0</v>
      </c>
      <c r="G117" s="51"/>
    </row>
    <row r="118" spans="2:7" x14ac:dyDescent="0.3">
      <c r="B118" s="38"/>
      <c r="C118" s="49"/>
      <c r="D118" s="25" t="s">
        <v>24</v>
      </c>
      <c r="E118" s="17">
        <v>1</v>
      </c>
      <c r="F118" s="35"/>
      <c r="G118" s="51"/>
    </row>
    <row r="119" spans="2:7" x14ac:dyDescent="0.3">
      <c r="B119" s="38"/>
      <c r="C119" s="49"/>
      <c r="D119" s="25" t="s">
        <v>26</v>
      </c>
      <c r="E119" s="17">
        <v>0</v>
      </c>
      <c r="F119" s="36"/>
      <c r="G119" s="51"/>
    </row>
    <row r="120" spans="2:7" x14ac:dyDescent="0.3">
      <c r="B120" s="38"/>
      <c r="C120" s="49"/>
      <c r="D120" s="14" t="s">
        <v>71</v>
      </c>
      <c r="E120" s="15">
        <v>3</v>
      </c>
      <c r="F120" s="15">
        <f>F121+F124+F127</f>
        <v>0</v>
      </c>
      <c r="G120" s="51"/>
    </row>
    <row r="121" spans="2:7" x14ac:dyDescent="0.3">
      <c r="B121" s="38"/>
      <c r="C121" s="49"/>
      <c r="D121" s="19" t="s">
        <v>72</v>
      </c>
      <c r="E121" s="20">
        <v>1</v>
      </c>
      <c r="F121" s="20">
        <f>F122</f>
        <v>0</v>
      </c>
      <c r="G121" s="51"/>
    </row>
    <row r="122" spans="2:7" x14ac:dyDescent="0.3">
      <c r="B122" s="38"/>
      <c r="C122" s="49"/>
      <c r="D122" s="25" t="s">
        <v>24</v>
      </c>
      <c r="E122" s="17">
        <v>1</v>
      </c>
      <c r="F122" s="35"/>
      <c r="G122" s="51"/>
    </row>
    <row r="123" spans="2:7" x14ac:dyDescent="0.3">
      <c r="B123" s="38"/>
      <c r="C123" s="49"/>
      <c r="D123" s="25" t="s">
        <v>26</v>
      </c>
      <c r="E123" s="17">
        <v>0</v>
      </c>
      <c r="F123" s="36"/>
      <c r="G123" s="51"/>
    </row>
    <row r="124" spans="2:7" x14ac:dyDescent="0.3">
      <c r="B124" s="38"/>
      <c r="C124" s="49"/>
      <c r="D124" s="19" t="s">
        <v>73</v>
      </c>
      <c r="E124" s="20">
        <v>1</v>
      </c>
      <c r="F124" s="20">
        <f>F125</f>
        <v>0</v>
      </c>
      <c r="G124" s="51"/>
    </row>
    <row r="125" spans="2:7" x14ac:dyDescent="0.3">
      <c r="B125" s="38"/>
      <c r="C125" s="49"/>
      <c r="D125" s="25" t="s">
        <v>24</v>
      </c>
      <c r="E125" s="17">
        <v>1</v>
      </c>
      <c r="F125" s="35"/>
      <c r="G125" s="51"/>
    </row>
    <row r="126" spans="2:7" x14ac:dyDescent="0.3">
      <c r="B126" s="38"/>
      <c r="C126" s="49"/>
      <c r="D126" s="25" t="s">
        <v>26</v>
      </c>
      <c r="E126" s="17">
        <v>0</v>
      </c>
      <c r="F126" s="36"/>
      <c r="G126" s="51"/>
    </row>
    <row r="127" spans="2:7" x14ac:dyDescent="0.3">
      <c r="B127" s="38"/>
      <c r="C127" s="49"/>
      <c r="D127" s="19" t="s">
        <v>74</v>
      </c>
      <c r="E127" s="20">
        <v>1</v>
      </c>
      <c r="F127" s="20">
        <f>F128</f>
        <v>0</v>
      </c>
      <c r="G127" s="51"/>
    </row>
    <row r="128" spans="2:7" x14ac:dyDescent="0.3">
      <c r="B128" s="38"/>
      <c r="C128" s="49"/>
      <c r="D128" s="25" t="s">
        <v>24</v>
      </c>
      <c r="E128" s="17">
        <v>1</v>
      </c>
      <c r="F128" s="35"/>
      <c r="G128" s="51"/>
    </row>
    <row r="129" spans="2:7" x14ac:dyDescent="0.3">
      <c r="B129" s="38"/>
      <c r="C129" s="49"/>
      <c r="D129" s="25" t="s">
        <v>26</v>
      </c>
      <c r="E129" s="17">
        <v>0</v>
      </c>
      <c r="F129" s="36"/>
      <c r="G129" s="51"/>
    </row>
    <row r="130" spans="2:7" x14ac:dyDescent="0.3">
      <c r="B130" s="38"/>
      <c r="C130" s="49"/>
      <c r="D130" s="14" t="s">
        <v>75</v>
      </c>
      <c r="E130" s="15">
        <v>3</v>
      </c>
      <c r="F130" s="15">
        <f>F131+F134+F137</f>
        <v>0</v>
      </c>
      <c r="G130" s="51"/>
    </row>
    <row r="131" spans="2:7" x14ac:dyDescent="0.3">
      <c r="B131" s="38"/>
      <c r="C131" s="49"/>
      <c r="D131" s="19" t="s">
        <v>76</v>
      </c>
      <c r="E131" s="20">
        <v>1</v>
      </c>
      <c r="F131" s="20">
        <f>F132</f>
        <v>0</v>
      </c>
      <c r="G131" s="51"/>
    </row>
    <row r="132" spans="2:7" x14ac:dyDescent="0.3">
      <c r="B132" s="38"/>
      <c r="C132" s="49"/>
      <c r="D132" s="25" t="s">
        <v>24</v>
      </c>
      <c r="E132" s="17">
        <v>1</v>
      </c>
      <c r="F132" s="35"/>
      <c r="G132" s="51"/>
    </row>
    <row r="133" spans="2:7" x14ac:dyDescent="0.3">
      <c r="B133" s="38"/>
      <c r="C133" s="49"/>
      <c r="D133" s="25" t="s">
        <v>26</v>
      </c>
      <c r="E133" s="17">
        <v>0</v>
      </c>
      <c r="F133" s="36"/>
      <c r="G133" s="51"/>
    </row>
    <row r="134" spans="2:7" x14ac:dyDescent="0.3">
      <c r="B134" s="38"/>
      <c r="C134" s="49"/>
      <c r="D134" s="19" t="s">
        <v>77</v>
      </c>
      <c r="E134" s="20">
        <v>1</v>
      </c>
      <c r="F134" s="20">
        <f>F135</f>
        <v>0</v>
      </c>
      <c r="G134" s="51"/>
    </row>
    <row r="135" spans="2:7" x14ac:dyDescent="0.3">
      <c r="B135" s="38"/>
      <c r="C135" s="49"/>
      <c r="D135" s="25" t="s">
        <v>24</v>
      </c>
      <c r="E135" s="17">
        <v>1</v>
      </c>
      <c r="F135" s="35"/>
      <c r="G135" s="51"/>
    </row>
    <row r="136" spans="2:7" x14ac:dyDescent="0.3">
      <c r="B136" s="38"/>
      <c r="C136" s="49"/>
      <c r="D136" s="25" t="s">
        <v>26</v>
      </c>
      <c r="E136" s="17">
        <v>0</v>
      </c>
      <c r="F136" s="36"/>
      <c r="G136" s="51"/>
    </row>
    <row r="137" spans="2:7" x14ac:dyDescent="0.3">
      <c r="B137" s="38"/>
      <c r="C137" s="49"/>
      <c r="D137" s="19" t="s">
        <v>78</v>
      </c>
      <c r="E137" s="20">
        <v>1</v>
      </c>
      <c r="F137" s="20">
        <f>F138</f>
        <v>0</v>
      </c>
      <c r="G137" s="51"/>
    </row>
    <row r="138" spans="2:7" x14ac:dyDescent="0.3">
      <c r="B138" s="38"/>
      <c r="C138" s="49"/>
      <c r="D138" s="25" t="s">
        <v>24</v>
      </c>
      <c r="E138" s="17">
        <v>1</v>
      </c>
      <c r="F138" s="35"/>
      <c r="G138" s="51"/>
    </row>
    <row r="139" spans="2:7" x14ac:dyDescent="0.3">
      <c r="B139" s="38"/>
      <c r="C139" s="49"/>
      <c r="D139" s="25" t="s">
        <v>26</v>
      </c>
      <c r="E139" s="17">
        <v>0</v>
      </c>
      <c r="F139" s="36"/>
      <c r="G139" s="52"/>
    </row>
    <row r="140" spans="2:7" ht="15" customHeight="1" x14ac:dyDescent="0.3">
      <c r="B140" s="38" t="s">
        <v>13</v>
      </c>
      <c r="C140" s="37" t="s">
        <v>79</v>
      </c>
      <c r="D140" s="14" t="s">
        <v>80</v>
      </c>
      <c r="E140" s="15">
        <v>2</v>
      </c>
      <c r="F140" s="15">
        <f>F141</f>
        <v>0</v>
      </c>
      <c r="G140" s="48">
        <f>F140+F143+F147+F150+F160+F163+F166</f>
        <v>0</v>
      </c>
    </row>
    <row r="141" spans="2:7" x14ac:dyDescent="0.3">
      <c r="B141" s="38"/>
      <c r="C141" s="37"/>
      <c r="D141" s="26" t="s">
        <v>81</v>
      </c>
      <c r="E141" s="17">
        <v>2</v>
      </c>
      <c r="F141" s="35"/>
      <c r="G141" s="48"/>
    </row>
    <row r="142" spans="2:7" x14ac:dyDescent="0.3">
      <c r="B142" s="38"/>
      <c r="C142" s="37"/>
      <c r="D142" s="26" t="s">
        <v>82</v>
      </c>
      <c r="E142" s="17">
        <v>1</v>
      </c>
      <c r="F142" s="36"/>
      <c r="G142" s="48"/>
    </row>
    <row r="143" spans="2:7" x14ac:dyDescent="0.3">
      <c r="B143" s="38"/>
      <c r="C143" s="37"/>
      <c r="D143" s="14" t="s">
        <v>83</v>
      </c>
      <c r="E143" s="15">
        <v>3</v>
      </c>
      <c r="F143" s="15">
        <f>F144+F145+F146</f>
        <v>0</v>
      </c>
      <c r="G143" s="48"/>
    </row>
    <row r="144" spans="2:7" x14ac:dyDescent="0.3">
      <c r="B144" s="38"/>
      <c r="C144" s="37"/>
      <c r="D144" s="26" t="s">
        <v>84</v>
      </c>
      <c r="E144" s="17">
        <v>1</v>
      </c>
      <c r="F144" s="27"/>
      <c r="G144" s="48"/>
    </row>
    <row r="145" spans="2:7" x14ac:dyDescent="0.3">
      <c r="B145" s="38"/>
      <c r="C145" s="37"/>
      <c r="D145" s="26" t="s">
        <v>85</v>
      </c>
      <c r="E145" s="17">
        <v>1</v>
      </c>
      <c r="F145" s="27"/>
      <c r="G145" s="48"/>
    </row>
    <row r="146" spans="2:7" x14ac:dyDescent="0.3">
      <c r="B146" s="38"/>
      <c r="C146" s="37"/>
      <c r="D146" s="26" t="s">
        <v>86</v>
      </c>
      <c r="E146" s="17">
        <v>1</v>
      </c>
      <c r="F146" s="27"/>
      <c r="G146" s="48"/>
    </row>
    <row r="147" spans="2:7" ht="28.8" x14ac:dyDescent="0.3">
      <c r="B147" s="38"/>
      <c r="C147" s="37" t="s">
        <v>87</v>
      </c>
      <c r="D147" s="14" t="s">
        <v>88</v>
      </c>
      <c r="E147" s="15">
        <v>3</v>
      </c>
      <c r="F147" s="15">
        <f>F148</f>
        <v>0</v>
      </c>
      <c r="G147" s="48"/>
    </row>
    <row r="148" spans="2:7" x14ac:dyDescent="0.3">
      <c r="B148" s="38"/>
      <c r="C148" s="37"/>
      <c r="D148" s="26" t="s">
        <v>24</v>
      </c>
      <c r="E148" s="17">
        <v>3</v>
      </c>
      <c r="F148" s="35"/>
      <c r="G148" s="48"/>
    </row>
    <row r="149" spans="2:7" x14ac:dyDescent="0.3">
      <c r="B149" s="38"/>
      <c r="C149" s="37"/>
      <c r="D149" s="26" t="s">
        <v>26</v>
      </c>
      <c r="E149" s="17">
        <v>0</v>
      </c>
      <c r="F149" s="36"/>
      <c r="G149" s="48"/>
    </row>
    <row r="150" spans="2:7" x14ac:dyDescent="0.3">
      <c r="B150" s="38"/>
      <c r="C150" s="37"/>
      <c r="D150" s="14" t="s">
        <v>89</v>
      </c>
      <c r="E150" s="15">
        <v>6</v>
      </c>
      <c r="F150" s="15">
        <f>F151+F154+F157</f>
        <v>0</v>
      </c>
      <c r="G150" s="48"/>
    </row>
    <row r="151" spans="2:7" x14ac:dyDescent="0.3">
      <c r="B151" s="38"/>
      <c r="C151" s="37"/>
      <c r="D151" s="19" t="s">
        <v>90</v>
      </c>
      <c r="E151" s="20">
        <v>2</v>
      </c>
      <c r="F151" s="20">
        <f>F152</f>
        <v>0</v>
      </c>
      <c r="G151" s="48"/>
    </row>
    <row r="152" spans="2:7" x14ac:dyDescent="0.3">
      <c r="B152" s="38"/>
      <c r="C152" s="37"/>
      <c r="D152" s="28" t="s">
        <v>24</v>
      </c>
      <c r="E152" s="17">
        <v>2</v>
      </c>
      <c r="F152" s="35"/>
      <c r="G152" s="48"/>
    </row>
    <row r="153" spans="2:7" x14ac:dyDescent="0.3">
      <c r="B153" s="38"/>
      <c r="C153" s="37"/>
      <c r="D153" s="28" t="s">
        <v>26</v>
      </c>
      <c r="E153" s="17">
        <v>0</v>
      </c>
      <c r="F153" s="36"/>
      <c r="G153" s="48"/>
    </row>
    <row r="154" spans="2:7" x14ac:dyDescent="0.3">
      <c r="B154" s="38"/>
      <c r="C154" s="37"/>
      <c r="D154" s="19" t="s">
        <v>91</v>
      </c>
      <c r="E154" s="20">
        <v>2</v>
      </c>
      <c r="F154" s="20">
        <f>F155</f>
        <v>0</v>
      </c>
      <c r="G154" s="48"/>
    </row>
    <row r="155" spans="2:7" x14ac:dyDescent="0.3">
      <c r="B155" s="38"/>
      <c r="C155" s="37"/>
      <c r="D155" s="28" t="s">
        <v>24</v>
      </c>
      <c r="E155" s="17">
        <v>2</v>
      </c>
      <c r="F155" s="35"/>
      <c r="G155" s="48"/>
    </row>
    <row r="156" spans="2:7" x14ac:dyDescent="0.3">
      <c r="B156" s="38"/>
      <c r="C156" s="37"/>
      <c r="D156" s="28" t="s">
        <v>26</v>
      </c>
      <c r="E156" s="17">
        <v>0</v>
      </c>
      <c r="F156" s="36"/>
      <c r="G156" s="48"/>
    </row>
    <row r="157" spans="2:7" x14ac:dyDescent="0.3">
      <c r="B157" s="38"/>
      <c r="C157" s="37"/>
      <c r="D157" s="19" t="s">
        <v>92</v>
      </c>
      <c r="E157" s="20">
        <v>2</v>
      </c>
      <c r="F157" s="20">
        <f>F158</f>
        <v>0</v>
      </c>
      <c r="G157" s="48"/>
    </row>
    <row r="158" spans="2:7" x14ac:dyDescent="0.3">
      <c r="B158" s="38"/>
      <c r="C158" s="37"/>
      <c r="D158" s="28" t="s">
        <v>24</v>
      </c>
      <c r="E158" s="17">
        <v>2</v>
      </c>
      <c r="F158" s="35"/>
      <c r="G158" s="48"/>
    </row>
    <row r="159" spans="2:7" x14ac:dyDescent="0.3">
      <c r="B159" s="38"/>
      <c r="C159" s="37"/>
      <c r="D159" s="28" t="s">
        <v>26</v>
      </c>
      <c r="E159" s="17">
        <v>0</v>
      </c>
      <c r="F159" s="36"/>
      <c r="G159" s="48"/>
    </row>
    <row r="160" spans="2:7" x14ac:dyDescent="0.3">
      <c r="B160" s="38"/>
      <c r="C160" s="49" t="s">
        <v>93</v>
      </c>
      <c r="D160" s="14" t="s">
        <v>94</v>
      </c>
      <c r="E160" s="15">
        <v>2</v>
      </c>
      <c r="F160" s="15">
        <f>F161</f>
        <v>0</v>
      </c>
      <c r="G160" s="48"/>
    </row>
    <row r="161" spans="2:7" x14ac:dyDescent="0.3">
      <c r="B161" s="38"/>
      <c r="C161" s="49"/>
      <c r="D161" s="26" t="s">
        <v>24</v>
      </c>
      <c r="E161" s="17">
        <v>2</v>
      </c>
      <c r="F161" s="35"/>
      <c r="G161" s="48"/>
    </row>
    <row r="162" spans="2:7" x14ac:dyDescent="0.3">
      <c r="B162" s="38"/>
      <c r="C162" s="49"/>
      <c r="D162" s="26" t="s">
        <v>26</v>
      </c>
      <c r="E162" s="17">
        <v>0</v>
      </c>
      <c r="F162" s="36"/>
      <c r="G162" s="48"/>
    </row>
    <row r="163" spans="2:7" x14ac:dyDescent="0.3">
      <c r="B163" s="38"/>
      <c r="C163" s="49"/>
      <c r="D163" s="14" t="s">
        <v>95</v>
      </c>
      <c r="E163" s="15">
        <v>2</v>
      </c>
      <c r="F163" s="15">
        <f>F164</f>
        <v>0</v>
      </c>
      <c r="G163" s="48"/>
    </row>
    <row r="164" spans="2:7" x14ac:dyDescent="0.3">
      <c r="B164" s="38"/>
      <c r="C164" s="49"/>
      <c r="D164" s="26" t="s">
        <v>24</v>
      </c>
      <c r="E164" s="17">
        <v>2</v>
      </c>
      <c r="F164" s="35"/>
      <c r="G164" s="48"/>
    </row>
    <row r="165" spans="2:7" x14ac:dyDescent="0.3">
      <c r="B165" s="38"/>
      <c r="C165" s="49"/>
      <c r="D165" s="26" t="s">
        <v>26</v>
      </c>
      <c r="E165" s="17">
        <v>0</v>
      </c>
      <c r="F165" s="36"/>
      <c r="G165" s="48"/>
    </row>
    <row r="166" spans="2:7" x14ac:dyDescent="0.3">
      <c r="B166" s="38"/>
      <c r="C166" s="49"/>
      <c r="D166" s="14" t="s">
        <v>96</v>
      </c>
      <c r="E166" s="15">
        <v>2</v>
      </c>
      <c r="F166" s="15">
        <f>F167</f>
        <v>0</v>
      </c>
      <c r="G166" s="48"/>
    </row>
    <row r="167" spans="2:7" x14ac:dyDescent="0.3">
      <c r="B167" s="38"/>
      <c r="C167" s="49"/>
      <c r="D167" s="26" t="s">
        <v>24</v>
      </c>
      <c r="E167" s="17">
        <v>2</v>
      </c>
      <c r="F167" s="35"/>
      <c r="G167" s="48"/>
    </row>
    <row r="168" spans="2:7" x14ac:dyDescent="0.3">
      <c r="B168" s="38"/>
      <c r="C168" s="49"/>
      <c r="D168" s="26" t="s">
        <v>26</v>
      </c>
      <c r="E168" s="17">
        <v>0</v>
      </c>
      <c r="F168" s="36"/>
      <c r="G168" s="48"/>
    </row>
    <row r="169" spans="2:7" x14ac:dyDescent="0.3">
      <c r="B169" s="38" t="s">
        <v>14</v>
      </c>
      <c r="C169" s="37" t="s">
        <v>97</v>
      </c>
      <c r="D169" s="14" t="s">
        <v>98</v>
      </c>
      <c r="E169" s="15">
        <v>3</v>
      </c>
      <c r="F169" s="15">
        <f>F170</f>
        <v>0</v>
      </c>
      <c r="G169" s="47">
        <f>F169+F172+F175+F178+F182</f>
        <v>0</v>
      </c>
    </row>
    <row r="170" spans="2:7" x14ac:dyDescent="0.3">
      <c r="B170" s="38"/>
      <c r="C170" s="37"/>
      <c r="D170" s="26" t="s">
        <v>29</v>
      </c>
      <c r="E170" s="17">
        <v>3</v>
      </c>
      <c r="F170" s="35"/>
      <c r="G170" s="47"/>
    </row>
    <row r="171" spans="2:7" x14ac:dyDescent="0.3">
      <c r="B171" s="38"/>
      <c r="C171" s="37"/>
      <c r="D171" s="26" t="s">
        <v>26</v>
      </c>
      <c r="E171" s="17">
        <v>0</v>
      </c>
      <c r="F171" s="36"/>
      <c r="G171" s="47"/>
    </row>
    <row r="172" spans="2:7" x14ac:dyDescent="0.3">
      <c r="B172" s="38"/>
      <c r="C172" s="37"/>
      <c r="D172" s="14" t="s">
        <v>99</v>
      </c>
      <c r="E172" s="15">
        <v>3</v>
      </c>
      <c r="F172" s="15">
        <f>F173</f>
        <v>0</v>
      </c>
      <c r="G172" s="47"/>
    </row>
    <row r="173" spans="2:7" x14ac:dyDescent="0.3">
      <c r="B173" s="38"/>
      <c r="C173" s="37"/>
      <c r="D173" s="26" t="s">
        <v>29</v>
      </c>
      <c r="E173" s="17">
        <v>3</v>
      </c>
      <c r="F173" s="35"/>
      <c r="G173" s="47"/>
    </row>
    <row r="174" spans="2:7" x14ac:dyDescent="0.3">
      <c r="B174" s="38"/>
      <c r="C174" s="37"/>
      <c r="D174" s="26" t="s">
        <v>26</v>
      </c>
      <c r="E174" s="17">
        <v>0</v>
      </c>
      <c r="F174" s="36"/>
      <c r="G174" s="47"/>
    </row>
    <row r="175" spans="2:7" x14ac:dyDescent="0.3">
      <c r="B175" s="38"/>
      <c r="C175" s="37"/>
      <c r="D175" s="14" t="s">
        <v>100</v>
      </c>
      <c r="E175" s="15">
        <v>3</v>
      </c>
      <c r="F175" s="15">
        <f>F176</f>
        <v>0</v>
      </c>
      <c r="G175" s="47"/>
    </row>
    <row r="176" spans="2:7" x14ac:dyDescent="0.3">
      <c r="B176" s="38"/>
      <c r="C176" s="37"/>
      <c r="D176" s="26" t="s">
        <v>29</v>
      </c>
      <c r="E176" s="17">
        <v>3</v>
      </c>
      <c r="F176" s="35"/>
      <c r="G176" s="47"/>
    </row>
    <row r="177" spans="2:7" x14ac:dyDescent="0.3">
      <c r="B177" s="38"/>
      <c r="C177" s="37"/>
      <c r="D177" s="26" t="s">
        <v>26</v>
      </c>
      <c r="E177" s="17">
        <v>0</v>
      </c>
      <c r="F177" s="36"/>
      <c r="G177" s="47"/>
    </row>
    <row r="178" spans="2:7" x14ac:dyDescent="0.3">
      <c r="B178" s="38"/>
      <c r="C178" s="37" t="s">
        <v>101</v>
      </c>
      <c r="D178" s="14" t="s">
        <v>102</v>
      </c>
      <c r="E178" s="15">
        <v>3</v>
      </c>
      <c r="F178" s="15">
        <f>F179</f>
        <v>0</v>
      </c>
      <c r="G178" s="47"/>
    </row>
    <row r="179" spans="2:7" x14ac:dyDescent="0.3">
      <c r="B179" s="38"/>
      <c r="C179" s="37"/>
      <c r="D179" s="26" t="s">
        <v>103</v>
      </c>
      <c r="E179" s="17">
        <v>3</v>
      </c>
      <c r="F179" s="35"/>
      <c r="G179" s="47"/>
    </row>
    <row r="180" spans="2:7" x14ac:dyDescent="0.3">
      <c r="B180" s="38"/>
      <c r="C180" s="37"/>
      <c r="D180" s="26" t="s">
        <v>25</v>
      </c>
      <c r="E180" s="17">
        <v>1.5</v>
      </c>
      <c r="F180" s="42"/>
      <c r="G180" s="47"/>
    </row>
    <row r="181" spans="2:7" x14ac:dyDescent="0.3">
      <c r="B181" s="38"/>
      <c r="C181" s="37"/>
      <c r="D181" s="26" t="s">
        <v>104</v>
      </c>
      <c r="E181" s="17">
        <v>0</v>
      </c>
      <c r="F181" s="36"/>
      <c r="G181" s="47"/>
    </row>
    <row r="182" spans="2:7" x14ac:dyDescent="0.3">
      <c r="B182" s="38"/>
      <c r="C182" s="37"/>
      <c r="D182" s="14" t="s">
        <v>105</v>
      </c>
      <c r="E182" s="15">
        <v>3</v>
      </c>
      <c r="F182" s="15">
        <f>F183</f>
        <v>0</v>
      </c>
      <c r="G182" s="47"/>
    </row>
    <row r="183" spans="2:7" x14ac:dyDescent="0.3">
      <c r="B183" s="38"/>
      <c r="C183" s="37"/>
      <c r="D183" s="26" t="s">
        <v>103</v>
      </c>
      <c r="E183" s="17">
        <v>3</v>
      </c>
      <c r="F183" s="35"/>
      <c r="G183" s="47"/>
    </row>
    <row r="184" spans="2:7" x14ac:dyDescent="0.3">
      <c r="B184" s="38"/>
      <c r="C184" s="37"/>
      <c r="D184" s="26" t="s">
        <v>25</v>
      </c>
      <c r="E184" s="17">
        <v>1.5</v>
      </c>
      <c r="F184" s="42"/>
      <c r="G184" s="47"/>
    </row>
    <row r="185" spans="2:7" x14ac:dyDescent="0.3">
      <c r="B185" s="38"/>
      <c r="C185" s="37"/>
      <c r="D185" s="26" t="s">
        <v>104</v>
      </c>
      <c r="E185" s="17">
        <v>0</v>
      </c>
      <c r="F185" s="36"/>
      <c r="G185" s="47"/>
    </row>
    <row r="186" spans="2:7" x14ac:dyDescent="0.3">
      <c r="B186" s="43" t="s">
        <v>15</v>
      </c>
      <c r="C186" s="44" t="s">
        <v>106</v>
      </c>
      <c r="D186" s="29" t="s">
        <v>107</v>
      </c>
      <c r="E186" s="15">
        <v>5</v>
      </c>
      <c r="F186" s="15">
        <f>F187</f>
        <v>0</v>
      </c>
      <c r="G186" s="47">
        <f>F186</f>
        <v>0</v>
      </c>
    </row>
    <row r="187" spans="2:7" x14ac:dyDescent="0.3">
      <c r="B187" s="43"/>
      <c r="C187" s="45"/>
      <c r="D187" s="26" t="s">
        <v>108</v>
      </c>
      <c r="E187" s="17">
        <v>5</v>
      </c>
      <c r="F187" s="35">
        <v>0</v>
      </c>
      <c r="G187" s="47"/>
    </row>
    <row r="188" spans="2:7" x14ac:dyDescent="0.3">
      <c r="B188" s="43"/>
      <c r="C188" s="45"/>
      <c r="D188" s="26" t="s">
        <v>109</v>
      </c>
      <c r="E188" s="17">
        <v>3</v>
      </c>
      <c r="F188" s="42"/>
      <c r="G188" s="47"/>
    </row>
    <row r="189" spans="2:7" x14ac:dyDescent="0.3">
      <c r="B189" s="43"/>
      <c r="C189" s="46"/>
      <c r="D189" s="30" t="s">
        <v>110</v>
      </c>
      <c r="E189" s="17">
        <v>0</v>
      </c>
      <c r="F189" s="36"/>
      <c r="G189" s="47"/>
    </row>
    <row r="190" spans="2:7" ht="15" customHeight="1" x14ac:dyDescent="0.3">
      <c r="B190" s="38" t="s">
        <v>16</v>
      </c>
      <c r="C190" s="37" t="s">
        <v>111</v>
      </c>
      <c r="D190" s="14" t="s">
        <v>112</v>
      </c>
      <c r="E190" s="15">
        <v>1</v>
      </c>
      <c r="F190" s="15">
        <f>F191</f>
        <v>0</v>
      </c>
      <c r="G190" s="39">
        <f>F190+F193+F196+F199+F202+F205+F208+F211+F214+F217+F220+F223</f>
        <v>0</v>
      </c>
    </row>
    <row r="191" spans="2:7" ht="15" customHeight="1" x14ac:dyDescent="0.3">
      <c r="B191" s="38"/>
      <c r="C191" s="37"/>
      <c r="D191" s="26" t="s">
        <v>24</v>
      </c>
      <c r="E191" s="17">
        <v>1</v>
      </c>
      <c r="F191" s="35"/>
      <c r="G191" s="40"/>
    </row>
    <row r="192" spans="2:7" ht="15" customHeight="1" x14ac:dyDescent="0.3">
      <c r="B192" s="38"/>
      <c r="C192" s="37"/>
      <c r="D192" s="26" t="s">
        <v>26</v>
      </c>
      <c r="E192" s="17">
        <v>0</v>
      </c>
      <c r="F192" s="36"/>
      <c r="G192" s="40"/>
    </row>
    <row r="193" spans="2:7" x14ac:dyDescent="0.3">
      <c r="B193" s="38"/>
      <c r="C193" s="37"/>
      <c r="D193" s="14" t="s">
        <v>113</v>
      </c>
      <c r="E193" s="15">
        <v>2</v>
      </c>
      <c r="F193" s="15">
        <f>F194</f>
        <v>0</v>
      </c>
      <c r="G193" s="40"/>
    </row>
    <row r="194" spans="2:7" x14ac:dyDescent="0.3">
      <c r="B194" s="38"/>
      <c r="C194" s="37"/>
      <c r="D194" s="26" t="s">
        <v>24</v>
      </c>
      <c r="E194" s="17">
        <v>2</v>
      </c>
      <c r="F194" s="35"/>
      <c r="G194" s="40"/>
    </row>
    <row r="195" spans="2:7" x14ac:dyDescent="0.3">
      <c r="B195" s="38"/>
      <c r="C195" s="37"/>
      <c r="D195" s="26" t="s">
        <v>26</v>
      </c>
      <c r="E195" s="17">
        <v>0</v>
      </c>
      <c r="F195" s="36"/>
      <c r="G195" s="40"/>
    </row>
    <row r="196" spans="2:7" x14ac:dyDescent="0.3">
      <c r="B196" s="38"/>
      <c r="C196" s="37"/>
      <c r="D196" s="14" t="s">
        <v>114</v>
      </c>
      <c r="E196" s="15">
        <v>1</v>
      </c>
      <c r="F196" s="15">
        <f>F197</f>
        <v>0</v>
      </c>
      <c r="G196" s="40"/>
    </row>
    <row r="197" spans="2:7" x14ac:dyDescent="0.3">
      <c r="B197" s="38"/>
      <c r="C197" s="37"/>
      <c r="D197" s="26" t="s">
        <v>24</v>
      </c>
      <c r="E197" s="17">
        <v>1</v>
      </c>
      <c r="F197" s="35"/>
      <c r="G197" s="40"/>
    </row>
    <row r="198" spans="2:7" x14ac:dyDescent="0.3">
      <c r="B198" s="38"/>
      <c r="C198" s="37"/>
      <c r="D198" s="26" t="s">
        <v>26</v>
      </c>
      <c r="E198" s="17">
        <v>0</v>
      </c>
      <c r="F198" s="36"/>
      <c r="G198" s="40"/>
    </row>
    <row r="199" spans="2:7" x14ac:dyDescent="0.3">
      <c r="B199" s="38"/>
      <c r="C199" s="37"/>
      <c r="D199" s="14" t="s">
        <v>115</v>
      </c>
      <c r="E199" s="15">
        <v>1</v>
      </c>
      <c r="F199" s="15">
        <f>F200</f>
        <v>0</v>
      </c>
      <c r="G199" s="40"/>
    </row>
    <row r="200" spans="2:7" x14ac:dyDescent="0.3">
      <c r="B200" s="38"/>
      <c r="C200" s="37"/>
      <c r="D200" s="26" t="s">
        <v>24</v>
      </c>
      <c r="E200" s="17">
        <v>1</v>
      </c>
      <c r="F200" s="35"/>
      <c r="G200" s="40"/>
    </row>
    <row r="201" spans="2:7" x14ac:dyDescent="0.3">
      <c r="B201" s="38"/>
      <c r="C201" s="37"/>
      <c r="D201" s="26" t="s">
        <v>26</v>
      </c>
      <c r="E201" s="17">
        <v>0</v>
      </c>
      <c r="F201" s="36"/>
      <c r="G201" s="40"/>
    </row>
    <row r="202" spans="2:7" x14ac:dyDescent="0.3">
      <c r="B202" s="38"/>
      <c r="C202" s="37" t="s">
        <v>116</v>
      </c>
      <c r="D202" s="14" t="s">
        <v>112</v>
      </c>
      <c r="E202" s="15">
        <v>1</v>
      </c>
      <c r="F202" s="15">
        <f>F203</f>
        <v>0</v>
      </c>
      <c r="G202" s="40"/>
    </row>
    <row r="203" spans="2:7" x14ac:dyDescent="0.3">
      <c r="B203" s="38"/>
      <c r="C203" s="37"/>
      <c r="D203" s="26" t="s">
        <v>24</v>
      </c>
      <c r="E203" s="17">
        <v>1</v>
      </c>
      <c r="F203" s="35"/>
      <c r="G203" s="40"/>
    </row>
    <row r="204" spans="2:7" x14ac:dyDescent="0.3">
      <c r="B204" s="38"/>
      <c r="C204" s="37"/>
      <c r="D204" s="26" t="s">
        <v>26</v>
      </c>
      <c r="E204" s="17">
        <v>0</v>
      </c>
      <c r="F204" s="36"/>
      <c r="G204" s="40"/>
    </row>
    <row r="205" spans="2:7" x14ac:dyDescent="0.3">
      <c r="B205" s="38"/>
      <c r="C205" s="37"/>
      <c r="D205" s="14" t="s">
        <v>113</v>
      </c>
      <c r="E205" s="15">
        <v>1</v>
      </c>
      <c r="F205" s="15">
        <f>F206</f>
        <v>0</v>
      </c>
      <c r="G205" s="40"/>
    </row>
    <row r="206" spans="2:7" x14ac:dyDescent="0.3">
      <c r="B206" s="38"/>
      <c r="C206" s="37"/>
      <c r="D206" s="26" t="s">
        <v>24</v>
      </c>
      <c r="E206" s="17">
        <v>1</v>
      </c>
      <c r="F206" s="35"/>
      <c r="G206" s="40"/>
    </row>
    <row r="207" spans="2:7" x14ac:dyDescent="0.3">
      <c r="B207" s="38"/>
      <c r="C207" s="37"/>
      <c r="D207" s="26" t="s">
        <v>26</v>
      </c>
      <c r="E207" s="17">
        <v>0</v>
      </c>
      <c r="F207" s="36"/>
      <c r="G207" s="40"/>
    </row>
    <row r="208" spans="2:7" x14ac:dyDescent="0.3">
      <c r="B208" s="38"/>
      <c r="C208" s="37"/>
      <c r="D208" s="14" t="s">
        <v>114</v>
      </c>
      <c r="E208" s="15">
        <v>1</v>
      </c>
      <c r="F208" s="15">
        <f>F209</f>
        <v>0</v>
      </c>
      <c r="G208" s="40"/>
    </row>
    <row r="209" spans="2:7" x14ac:dyDescent="0.3">
      <c r="B209" s="38"/>
      <c r="C209" s="37"/>
      <c r="D209" s="26" t="s">
        <v>24</v>
      </c>
      <c r="E209" s="17">
        <v>1</v>
      </c>
      <c r="F209" s="35"/>
      <c r="G209" s="40"/>
    </row>
    <row r="210" spans="2:7" x14ac:dyDescent="0.3">
      <c r="B210" s="38"/>
      <c r="C210" s="37"/>
      <c r="D210" s="26" t="s">
        <v>26</v>
      </c>
      <c r="E210" s="17">
        <v>0</v>
      </c>
      <c r="F210" s="36"/>
      <c r="G210" s="40"/>
    </row>
    <row r="211" spans="2:7" x14ac:dyDescent="0.3">
      <c r="B211" s="38"/>
      <c r="C211" s="37"/>
      <c r="D211" s="14" t="s">
        <v>115</v>
      </c>
      <c r="E211" s="15">
        <v>2</v>
      </c>
      <c r="F211" s="15">
        <f>F212</f>
        <v>0</v>
      </c>
      <c r="G211" s="40"/>
    </row>
    <row r="212" spans="2:7" x14ac:dyDescent="0.3">
      <c r="B212" s="38"/>
      <c r="C212" s="37"/>
      <c r="D212" s="26" t="s">
        <v>24</v>
      </c>
      <c r="E212" s="17">
        <v>2</v>
      </c>
      <c r="F212" s="35"/>
      <c r="G212" s="40"/>
    </row>
    <row r="213" spans="2:7" x14ac:dyDescent="0.3">
      <c r="B213" s="38"/>
      <c r="C213" s="37"/>
      <c r="D213" s="26" t="s">
        <v>26</v>
      </c>
      <c r="E213" s="17">
        <v>0</v>
      </c>
      <c r="F213" s="36"/>
      <c r="G213" s="40"/>
    </row>
    <row r="214" spans="2:7" x14ac:dyDescent="0.3">
      <c r="B214" s="38"/>
      <c r="C214" s="37" t="s">
        <v>117</v>
      </c>
      <c r="D214" s="14" t="s">
        <v>112</v>
      </c>
      <c r="E214" s="15">
        <v>1</v>
      </c>
      <c r="F214" s="15">
        <f>F215</f>
        <v>0</v>
      </c>
      <c r="G214" s="40"/>
    </row>
    <row r="215" spans="2:7" x14ac:dyDescent="0.3">
      <c r="B215" s="38"/>
      <c r="C215" s="37"/>
      <c r="D215" s="26" t="s">
        <v>24</v>
      </c>
      <c r="E215" s="17">
        <v>1</v>
      </c>
      <c r="F215" s="35"/>
      <c r="G215" s="40"/>
    </row>
    <row r="216" spans="2:7" x14ac:dyDescent="0.3">
      <c r="B216" s="38"/>
      <c r="C216" s="37"/>
      <c r="D216" s="26" t="s">
        <v>26</v>
      </c>
      <c r="E216" s="17">
        <v>0</v>
      </c>
      <c r="F216" s="36"/>
      <c r="G216" s="40"/>
    </row>
    <row r="217" spans="2:7" x14ac:dyDescent="0.3">
      <c r="B217" s="38"/>
      <c r="C217" s="37"/>
      <c r="D217" s="14" t="s">
        <v>113</v>
      </c>
      <c r="E217" s="15">
        <v>1</v>
      </c>
      <c r="F217" s="15">
        <f>F218</f>
        <v>0</v>
      </c>
      <c r="G217" s="40"/>
    </row>
    <row r="218" spans="2:7" x14ac:dyDescent="0.3">
      <c r="B218" s="38"/>
      <c r="C218" s="37"/>
      <c r="D218" s="26" t="s">
        <v>24</v>
      </c>
      <c r="E218" s="17">
        <v>1</v>
      </c>
      <c r="F218" s="35"/>
      <c r="G218" s="40"/>
    </row>
    <row r="219" spans="2:7" x14ac:dyDescent="0.3">
      <c r="B219" s="38"/>
      <c r="C219" s="37"/>
      <c r="D219" s="26" t="s">
        <v>26</v>
      </c>
      <c r="E219" s="17">
        <v>0</v>
      </c>
      <c r="F219" s="36"/>
      <c r="G219" s="40"/>
    </row>
    <row r="220" spans="2:7" x14ac:dyDescent="0.3">
      <c r="B220" s="38"/>
      <c r="C220" s="37"/>
      <c r="D220" s="14" t="s">
        <v>114</v>
      </c>
      <c r="E220" s="15">
        <v>2</v>
      </c>
      <c r="F220" s="15">
        <f>F221</f>
        <v>0</v>
      </c>
      <c r="G220" s="40"/>
    </row>
    <row r="221" spans="2:7" x14ac:dyDescent="0.3">
      <c r="B221" s="38"/>
      <c r="C221" s="37"/>
      <c r="D221" s="26" t="s">
        <v>24</v>
      </c>
      <c r="E221" s="17">
        <v>2</v>
      </c>
      <c r="F221" s="35"/>
      <c r="G221" s="40"/>
    </row>
    <row r="222" spans="2:7" x14ac:dyDescent="0.3">
      <c r="B222" s="38"/>
      <c r="C222" s="37"/>
      <c r="D222" s="26" t="s">
        <v>26</v>
      </c>
      <c r="E222" s="17">
        <v>0</v>
      </c>
      <c r="F222" s="36"/>
      <c r="G222" s="40"/>
    </row>
    <row r="223" spans="2:7" x14ac:dyDescent="0.3">
      <c r="B223" s="38"/>
      <c r="C223" s="37"/>
      <c r="D223" s="14" t="s">
        <v>115</v>
      </c>
      <c r="E223" s="15">
        <v>1</v>
      </c>
      <c r="F223" s="15">
        <f>F224</f>
        <v>0</v>
      </c>
      <c r="G223" s="40"/>
    </row>
    <row r="224" spans="2:7" x14ac:dyDescent="0.3">
      <c r="B224" s="38"/>
      <c r="C224" s="37"/>
      <c r="D224" s="26" t="s">
        <v>24</v>
      </c>
      <c r="E224" s="17">
        <v>1</v>
      </c>
      <c r="F224" s="35"/>
      <c r="G224" s="40"/>
    </row>
    <row r="225" spans="2:7" x14ac:dyDescent="0.3">
      <c r="B225" s="38"/>
      <c r="C225" s="37"/>
      <c r="D225" s="26" t="s">
        <v>26</v>
      </c>
      <c r="E225" s="17">
        <v>0</v>
      </c>
      <c r="F225" s="36"/>
      <c r="G225" s="41"/>
    </row>
    <row r="226" spans="2:7" ht="18" customHeight="1" x14ac:dyDescent="0.3">
      <c r="B226" s="57" t="s">
        <v>118</v>
      </c>
      <c r="C226" s="58"/>
      <c r="D226" s="58"/>
      <c r="E226" s="59"/>
      <c r="F226" s="60">
        <f>F23+F27+F30+F33+F40+F47+F51+F55+F59+F63+F71+F74+F77+F81+F85+F88+F101+F104+F107+F110+F113+F120+F130+F140+F143+F147+F150+F160+F163+F166+F169+F172+F175+F178+F182+F186+F190+F193+F196+F199++F202+F205+F208+F211+F214+F217+F220+F223</f>
        <v>0</v>
      </c>
      <c r="G226" s="61">
        <f>G23++G77+G140+G169+G186+G190</f>
        <v>0</v>
      </c>
    </row>
    <row r="229" spans="2:7" ht="18" x14ac:dyDescent="0.3">
      <c r="B229" s="2" t="s">
        <v>119</v>
      </c>
      <c r="C229" s="33"/>
      <c r="D229" s="33"/>
      <c r="E229" s="31" t="s">
        <v>120</v>
      </c>
      <c r="F229" s="33"/>
      <c r="G229" s="33"/>
    </row>
    <row r="230" spans="2:7" ht="18" x14ac:dyDescent="0.3">
      <c r="E230" s="2"/>
      <c r="F230" s="34"/>
      <c r="G230" s="34"/>
    </row>
  </sheetData>
  <protectedRanges>
    <protectedRange sqref="C229 F229" name="Rango2"/>
    <protectedRange sqref="C229:D229" name="Rango1"/>
  </protectedRanges>
  <mergeCells count="102">
    <mergeCell ref="B4:G4"/>
    <mergeCell ref="B5:G5"/>
    <mergeCell ref="C7:D7"/>
    <mergeCell ref="F7:H7"/>
    <mergeCell ref="F8:G8"/>
    <mergeCell ref="F9:G9"/>
    <mergeCell ref="B23:B76"/>
    <mergeCell ref="C23:C26"/>
    <mergeCell ref="G23:G76"/>
    <mergeCell ref="F24:F26"/>
    <mergeCell ref="C27:C32"/>
    <mergeCell ref="F28:F29"/>
    <mergeCell ref="F31:F32"/>
    <mergeCell ref="C33:C46"/>
    <mergeCell ref="F35:F36"/>
    <mergeCell ref="F38:F39"/>
    <mergeCell ref="C63:C70"/>
    <mergeCell ref="F65:F66"/>
    <mergeCell ref="F68:F70"/>
    <mergeCell ref="C71:C76"/>
    <mergeCell ref="F72:F73"/>
    <mergeCell ref="F75:F76"/>
    <mergeCell ref="F42:F43"/>
    <mergeCell ref="F45:F46"/>
    <mergeCell ref="C47:C54"/>
    <mergeCell ref="F48:F50"/>
    <mergeCell ref="F52:F54"/>
    <mergeCell ref="C55:C62"/>
    <mergeCell ref="F56:F58"/>
    <mergeCell ref="F60:F62"/>
    <mergeCell ref="F99:F100"/>
    <mergeCell ref="F102:F103"/>
    <mergeCell ref="C104:C112"/>
    <mergeCell ref="F105:F106"/>
    <mergeCell ref="F108:F109"/>
    <mergeCell ref="F111:F112"/>
    <mergeCell ref="B77:B139"/>
    <mergeCell ref="C77:C87"/>
    <mergeCell ref="G77:G139"/>
    <mergeCell ref="F78:F80"/>
    <mergeCell ref="F82:F84"/>
    <mergeCell ref="F86:F87"/>
    <mergeCell ref="C88:C103"/>
    <mergeCell ref="F90:F91"/>
    <mergeCell ref="F93:F94"/>
    <mergeCell ref="F96:F97"/>
    <mergeCell ref="F158:F159"/>
    <mergeCell ref="C160:C168"/>
    <mergeCell ref="C113:C139"/>
    <mergeCell ref="F115:F116"/>
    <mergeCell ref="F118:F119"/>
    <mergeCell ref="F122:F123"/>
    <mergeCell ref="F125:F126"/>
    <mergeCell ref="F128:F129"/>
    <mergeCell ref="F132:F133"/>
    <mergeCell ref="F135:F136"/>
    <mergeCell ref="F138:F139"/>
    <mergeCell ref="F179:F181"/>
    <mergeCell ref="F183:F185"/>
    <mergeCell ref="B186:B189"/>
    <mergeCell ref="C186:C189"/>
    <mergeCell ref="G186:G189"/>
    <mergeCell ref="F187:F189"/>
    <mergeCell ref="F161:F162"/>
    <mergeCell ref="F164:F165"/>
    <mergeCell ref="F167:F168"/>
    <mergeCell ref="B169:B185"/>
    <mergeCell ref="C169:C177"/>
    <mergeCell ref="G169:G185"/>
    <mergeCell ref="F170:F171"/>
    <mergeCell ref="F173:F174"/>
    <mergeCell ref="F176:F177"/>
    <mergeCell ref="C178:C185"/>
    <mergeCell ref="B140:B168"/>
    <mergeCell ref="C140:C146"/>
    <mergeCell ref="G140:G168"/>
    <mergeCell ref="F141:F142"/>
    <mergeCell ref="C147:C159"/>
    <mergeCell ref="F148:F149"/>
    <mergeCell ref="F152:F153"/>
    <mergeCell ref="F155:F156"/>
    <mergeCell ref="B226:E226"/>
    <mergeCell ref="C229:D229"/>
    <mergeCell ref="F229:G229"/>
    <mergeCell ref="F230:G230"/>
    <mergeCell ref="F209:F210"/>
    <mergeCell ref="F212:F213"/>
    <mergeCell ref="C214:C225"/>
    <mergeCell ref="F215:F216"/>
    <mergeCell ref="F218:F219"/>
    <mergeCell ref="F221:F222"/>
    <mergeCell ref="F224:F225"/>
    <mergeCell ref="B190:B225"/>
    <mergeCell ref="C190:C201"/>
    <mergeCell ref="G190:G225"/>
    <mergeCell ref="F191:F192"/>
    <mergeCell ref="F194:F195"/>
    <mergeCell ref="F197:F198"/>
    <mergeCell ref="F200:F201"/>
    <mergeCell ref="C202:C213"/>
    <mergeCell ref="F203:F204"/>
    <mergeCell ref="F206:F20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 López</dc:creator>
  <cp:lastModifiedBy>Mauricio Ochoa</cp:lastModifiedBy>
  <dcterms:created xsi:type="dcterms:W3CDTF">2026-02-16T15:22:03Z</dcterms:created>
  <dcterms:modified xsi:type="dcterms:W3CDTF">2026-03-02T16:02:02Z</dcterms:modified>
</cp:coreProperties>
</file>