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lor Guerra\Desktop\Olancho\COCAOL\"/>
    </mc:Choice>
  </mc:AlternateContent>
  <xr:revisionPtr revIDLastSave="0" documentId="8_{8BAA19F5-ED72-4385-B4A7-49F9AF4DE4B5}" xr6:coauthVersionLast="47" xr6:coauthVersionMax="47" xr10:uidLastSave="{00000000-0000-0000-0000-000000000000}"/>
  <bookViews>
    <workbookView xWindow="-108" yWindow="-108" windowWidth="23256" windowHeight="12456" xr2:uid="{7C3204F5-5FEF-4896-9B29-7E8DF7216984}"/>
  </bookViews>
  <sheets>
    <sheet name="Lista de Precios" sheetId="1" r:id="rId1"/>
  </sheets>
  <definedNames>
    <definedName name="_xlnm.Print_Area" localSheetId="0">'Lista de Precios'!$B$2:$G$109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7" i="1" l="1"/>
  <c r="G98" i="1" s="1"/>
  <c r="G89" i="1"/>
  <c r="G90" i="1"/>
  <c r="G91" i="1"/>
  <c r="G92" i="1"/>
  <c r="G93" i="1"/>
  <c r="G94" i="1"/>
  <c r="G88" i="1"/>
  <c r="G78" i="1"/>
  <c r="G79" i="1"/>
  <c r="G80" i="1"/>
  <c r="G81" i="1"/>
  <c r="G82" i="1"/>
  <c r="G83" i="1"/>
  <c r="G84" i="1"/>
  <c r="G85" i="1"/>
  <c r="G77" i="1"/>
  <c r="G68" i="1"/>
  <c r="G69" i="1"/>
  <c r="G70" i="1"/>
  <c r="G71" i="1"/>
  <c r="G72" i="1"/>
  <c r="G73" i="1"/>
  <c r="G74" i="1"/>
  <c r="G67" i="1"/>
  <c r="G61" i="1"/>
  <c r="G62" i="1"/>
  <c r="G63" i="1"/>
  <c r="G64" i="1"/>
  <c r="G60" i="1"/>
  <c r="G57" i="1"/>
  <c r="G56" i="1"/>
  <c r="G48" i="1"/>
  <c r="G49" i="1"/>
  <c r="G50" i="1"/>
  <c r="G51" i="1"/>
  <c r="G52" i="1"/>
  <c r="G53" i="1"/>
  <c r="G47" i="1"/>
  <c r="G35" i="1"/>
  <c r="G36" i="1"/>
  <c r="G37" i="1"/>
  <c r="G38" i="1"/>
  <c r="G39" i="1"/>
  <c r="G40" i="1"/>
  <c r="G41" i="1"/>
  <c r="G42" i="1"/>
  <c r="G43" i="1"/>
  <c r="G44" i="1"/>
  <c r="G34" i="1"/>
  <c r="G27" i="1"/>
  <c r="G28" i="1"/>
  <c r="G29" i="1"/>
  <c r="G30" i="1"/>
  <c r="G31" i="1"/>
  <c r="G26" i="1"/>
  <c r="G21" i="1"/>
  <c r="G22" i="1"/>
  <c r="G23" i="1"/>
  <c r="G20" i="1"/>
  <c r="G17" i="1"/>
  <c r="G16" i="1"/>
  <c r="G18" i="1" s="1"/>
  <c r="G32" i="1" l="1"/>
  <c r="G58" i="1"/>
  <c r="G65" i="1"/>
  <c r="G54" i="1"/>
  <c r="G95" i="1"/>
  <c r="G86" i="1"/>
  <c r="G75" i="1"/>
  <c r="G45" i="1"/>
  <c r="G100" i="1" s="1"/>
  <c r="G24" i="1"/>
</calcChain>
</file>

<file path=xl/sharedStrings.xml><?xml version="1.0" encoding="utf-8"?>
<sst xmlns="http://schemas.openxmlformats.org/spreadsheetml/2006/main" count="161" uniqueCount="106">
  <si>
    <t>ITEM</t>
  </si>
  <si>
    <t>DESCRIPCION</t>
  </si>
  <si>
    <t>UNIDAD</t>
  </si>
  <si>
    <t>CANTIDAD</t>
  </si>
  <si>
    <t>TOTAL</t>
  </si>
  <si>
    <t>Global</t>
  </si>
  <si>
    <t>Bodega de Materiales de 5m x 6m, de lamina aluzinc y estructura de madera de pino rustica</t>
  </si>
  <si>
    <t>global</t>
  </si>
  <si>
    <t>m2</t>
  </si>
  <si>
    <t>TERRACERIA</t>
  </si>
  <si>
    <t>Cargado y botado de material (capa orgánica, 25% de abundamiento)</t>
  </si>
  <si>
    <t>m3</t>
  </si>
  <si>
    <t>EXCAVACIONES</t>
  </si>
  <si>
    <t>Excavacion de terreno semiduro para zapata corridas de 0.60m x 0.25m</t>
  </si>
  <si>
    <t>Excavacion de terreno semiduro para zapata aislada de 0.90m x 0.90m x 0.25m</t>
  </si>
  <si>
    <t>Excavacion de terreno semiduro para zapata aislada de 0.50m x 0.50m x 0.25m</t>
  </si>
  <si>
    <t>Excavacion de terreno semiduro de sobrecimiento de mamposteria</t>
  </si>
  <si>
    <t>Excavacion de terreno semiduro de viga inferior de 0.40x0.25</t>
  </si>
  <si>
    <t>Excavacion para acera</t>
  </si>
  <si>
    <t>ELEMENTOS ESTRUCTURALES</t>
  </si>
  <si>
    <t>unidad</t>
  </si>
  <si>
    <t>Zapatas Aisladas de 0.90x0.90x0.25 m, refuerzo con 6#5 @0.15 en A/S, concreto 4000 PSI</t>
  </si>
  <si>
    <t>Pedestal de Concreto P-1, de 0.35x0.35 m, refuerzo con 6#5 y anillos #3@0.15 m, concreto 4000 PSI</t>
  </si>
  <si>
    <t>ml</t>
  </si>
  <si>
    <t>Viga inferior de 0.40m x 0.25m, con 4#4, 2#5, anillo #2@0.15m, concreto 4000 PSI</t>
  </si>
  <si>
    <t>Viga de cierre 0.20m x 0.25m, 4#4, #2@0.15m, concreto 4000 PSI</t>
  </si>
  <si>
    <t>TECHOS</t>
  </si>
  <si>
    <t>Forro de lubula Cal.24</t>
  </si>
  <si>
    <t>PAREDES</t>
  </si>
  <si>
    <t>PISOS</t>
  </si>
  <si>
    <t>Acera de concreto perimetral, espesor 8cm, concreto 3000 psi, ancho de 60 cm</t>
  </si>
  <si>
    <t>INSTALACIONES HIDRAULICAS Y SANITARIAS</t>
  </si>
  <si>
    <t>Suministro e instalación de tubería de 1/2" de diámetro SDR-21</t>
  </si>
  <si>
    <t>Caja de registro de válvulas para ap, incluye suministro e instalación de válvula de globo de 1"</t>
  </si>
  <si>
    <t>Cajas de registro de aguas negras de 0.80mx 0.80m</t>
  </si>
  <si>
    <t>Cajas de registro de aguas lluvias de 0.60m x 0.60m</t>
  </si>
  <si>
    <t>INSTALACIONES ELECTRICAS</t>
  </si>
  <si>
    <t>Circuito de Fuerza tomacorrientes</t>
  </si>
  <si>
    <t>Suministro e instalacion de tomacorrientes 110v</t>
  </si>
  <si>
    <t>Unidad</t>
  </si>
  <si>
    <t>Salida de lamparas</t>
  </si>
  <si>
    <t>Suministro e instalacion de lamparas incandecente de pared</t>
  </si>
  <si>
    <t>Suministro e instalacion de luminarias de Techo Empotradas</t>
  </si>
  <si>
    <t>Interruptores Sencillos</t>
  </si>
  <si>
    <t xml:space="preserve">Suministro e instalacion de Centro de Carga de 24 espacios </t>
  </si>
  <si>
    <t>Suministro e instalacion de tomacorrientes 220v</t>
  </si>
  <si>
    <t>Acometida electrica incluye polo tierra</t>
  </si>
  <si>
    <t>PUERTAS Y VENTANAS</t>
  </si>
  <si>
    <t>Limpieza final</t>
  </si>
  <si>
    <t>Limpieza general del proyecto</t>
  </si>
  <si>
    <t>OBRAS PRELIMINARES</t>
  </si>
  <si>
    <t>PRECIO UNITARIO</t>
  </si>
  <si>
    <t>SUB TOTAL OBRAS PRELIMINARES</t>
  </si>
  <si>
    <t>SUB-TOTAL TERRACERIA</t>
  </si>
  <si>
    <t>SUB-TOTAL EXCAVACIONES</t>
  </si>
  <si>
    <t>SUB -TOTAL ELEMENTOS ESTRUCTURALES</t>
  </si>
  <si>
    <t>SUB TOTAL TECHOS</t>
  </si>
  <si>
    <t>SUB-TOTAL PAREDES</t>
  </si>
  <si>
    <t>SUB-TOTAL PISOS</t>
  </si>
  <si>
    <t>SUB-TOTAL INSTALACIONES HIDRAULICAS Y SANITARIAS</t>
  </si>
  <si>
    <t>SUB-TOTAL INSTALACIONES ELECTRICAS</t>
  </si>
  <si>
    <t>SUB-TOTAL PUERTAS Y VENTANAS</t>
  </si>
  <si>
    <t>SUB-TOTAL LIMPIEZA FINAL</t>
  </si>
  <si>
    <t xml:space="preserve">Trazado, marcado y niveles con topografia </t>
  </si>
  <si>
    <t>Anexo I - Lista de precios</t>
  </si>
  <si>
    <t xml:space="preserve">DESGLOSE DE OFERTA PARA CONSTRUCCIÓN DEL ÁREA DE BENEFICIADO SECO Y MAQUILADO DE CAFÉ DE LA COCAOL  </t>
  </si>
  <si>
    <t>Propietario: Cooperativa Cafetalera Olancho Limitada (COCAOL)</t>
  </si>
  <si>
    <t xml:space="preserve">Elaborado por: </t>
  </si>
  <si>
    <t>Fecha:</t>
  </si>
  <si>
    <t>TOTAL DEL PROYECTO</t>
  </si>
  <si>
    <t>Ubicación: municipio de Santa Maria del Real, departamento de Olancho</t>
  </si>
  <si>
    <t>Representante legal oferente</t>
  </si>
  <si>
    <t>Firma y sello</t>
  </si>
  <si>
    <t>Descapote de terreno natural remoción de capa vegetal con equipo, (espesor de 10 cm).</t>
  </si>
  <si>
    <t>Nivelación de terreno con material selecto compactado con equipo mayor, proctor estándar al 95% mínimo.</t>
  </si>
  <si>
    <t>Relleno compactado con material selecto en cimentación.</t>
  </si>
  <si>
    <t xml:space="preserve">Mampostería de piedra (Piedra 70%, Mortero 30%), mortero 1:4 </t>
  </si>
  <si>
    <t>Zapatas Aisladas de 0.50x0.50x0.20, refuerzo con 4V#4@12.5 cm en A/S, concreto 4000 PSI</t>
  </si>
  <si>
    <t>Pedestal de Concreto P-2, de 0.25x0.25 m, refuerzo con 4#3, anillos #2@12.5 cm en área de vestidores y baños, concreto 4000 psi</t>
  </si>
  <si>
    <t>Columna de concreto C-1, de 0.30x0.30 m, refuerzo con 6#5 y anillos #3@0.15 m, concreto 4000 PSI</t>
  </si>
  <si>
    <t>Columna de Concreto C-2, de 0.20x0.20 m, refuerzo con 4#3, anillos #2@12.5 cm en área de vestidores y baños, concreto 4000 psi</t>
  </si>
  <si>
    <t>Jamba de concreto de 0.10x0.15m, con refuerzo 2#3, y #2@20 cm, concreto 3000 PSI</t>
  </si>
  <si>
    <t>Viga intermedia 0.20m x0.20m, 4#3, #2@0.15 m, concreto 4000 PSI</t>
  </si>
  <si>
    <t>Suministro e Instalación de cubierta de techo curvo autoportante lamina zincalum cal. 26 (13m x 15 m) o calidad similar.</t>
  </si>
  <si>
    <t>Suministro e Instalación de cubierta de techo curvo autoportante lamina zincalum cal. 22 (20.10m x 42.02m) o calidad similar.</t>
  </si>
  <si>
    <t>Suministro e Instalación de cubierta de techo curvo autoportante lamina zincalum cal. 22 (20m x 30 m) o calidad similar.</t>
  </si>
  <si>
    <t>Transporte y manejo instalación</t>
  </si>
  <si>
    <t>Suministro e instalación de canal de aguas lluvias metálico lamina galvanizado cal. 26, sección rectangular 30cm x 30cm, incluye soportes a cada 1 m</t>
  </si>
  <si>
    <t>Techo de lámina Aluzinc cal. 26 con canaleta de 2"x4" Gal. legitima en área de vestidores y baños</t>
  </si>
  <si>
    <t>Pared de bloque de 6 pulg, sisado fino #3@3hiladas, mortero 1:4</t>
  </si>
  <si>
    <t>Suministro e Instalación - Pared lateral de lámina luminizada cal. 24 refuerzo @1.2 m con canaleta gal de 2x4 + aislador térmico, incluye apoyos de vigas H</t>
  </si>
  <si>
    <t>Firme de piso de concreto e=8 cms, refuerzo #2@0.20, concreto 3000 psi, acabado pulido fino con helicóptero.</t>
  </si>
  <si>
    <t>Cerámica de pared en baños</t>
  </si>
  <si>
    <t>Piso de cerámica en baños</t>
  </si>
  <si>
    <t>Zócalo en piso</t>
  </si>
  <si>
    <t>Tubería PVC de 4" para aguas negras</t>
  </si>
  <si>
    <t>Suministro e instalación de lavamanos con pedestal</t>
  </si>
  <si>
    <t>Suministro e instalación de inodoro</t>
  </si>
  <si>
    <t>Suministro e instalación de biodigestor de 1300 litros Rotoplas o marca similar, incluye con foso de absorción con piedra y paredes de ladrillos, incluye excavación de terreno, paredes de ladrillo forma cilíndrica alrededor de biodigestor y foso de absorción, losa superior, tapaderas de concreto de 0.60x0.60 m, según detalles en planos</t>
  </si>
  <si>
    <t>Cortina enrollable galvanizada vertical CE-1 (boquete Ancho :4.74m x Alto:  4.75m), incluye motor y cerradura.</t>
  </si>
  <si>
    <t>Cortina enrollable galvanizada vertical CE-2 (boquete Ancho: 3.75m x Alto: 4.75m), incluye tecle para manipulación, y cerradura.</t>
  </si>
  <si>
    <t>Cortina enrollable galvanizada vertical CE-3 (Boquete Ancho: 2.75m x Alto: 2.10m). Incluye cerradura.</t>
  </si>
  <si>
    <t>Cortina enrollable galvanizada vertical CE-4 (Boquete Ancho 2.70m x Alto: 2.10m). Incluye cerradura.</t>
  </si>
  <si>
    <t>Puerta P-1 termoformada para intemperie y resistente a la humedad (boquete Ancho: 1m x Alto: 2.10m), incluye contramarcos, bisagras y llavín.</t>
  </si>
  <si>
    <t>Ventana V-1 de PVC, vidrio reflectivo. (Ancho: 2.1m x Alto: 1m).</t>
  </si>
  <si>
    <t>Ventana V-2 de PVC, vidrio reflectivo (Ancho: 0.90m x Alto: 0.6 m).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</si>
</sst>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L&quot;* #,##0.00_-;\-&quot;L&quot;* #,##0.00_-;_-&quot;L&quot;* &quot;-&quot;??_-;_-@_-"/>
    <numFmt numFmtId="164" formatCode="_-&quot;L&quot;* #,##0_-;\-&quot;L&quot;* #,##0_-;_-&quot;L&quot;* &quot;-&quot;??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Calibri Light"/>
      <family val="2"/>
    </font>
    <font>
      <sz val="14"/>
      <color theme="1"/>
      <name val="Calibri Light"/>
      <family val="2"/>
    </font>
    <font>
      <b/>
      <sz val="12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4"/>
      <name val="Calibri"/>
      <family val="2"/>
    </font>
    <font>
      <b/>
      <sz val="14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4">
    <xf numFmtId="0" fontId="0" fillId="0" borderId="0" xfId="0"/>
    <xf numFmtId="44" fontId="7" fillId="0" borderId="5" xfId="1" applyFont="1" applyBorder="1" applyAlignment="1" applyProtection="1">
      <alignment vertical="center"/>
      <protection locked="0"/>
    </xf>
    <xf numFmtId="44" fontId="7" fillId="0" borderId="5" xfId="1" applyFont="1" applyBorder="1" applyProtection="1">
      <protection locked="0"/>
    </xf>
    <xf numFmtId="44" fontId="7" fillId="0" borderId="9" xfId="1" applyFont="1" applyBorder="1" applyProtection="1">
      <protection locked="0"/>
    </xf>
    <xf numFmtId="44" fontId="7" fillId="0" borderId="9" xfId="1" applyFont="1" applyBorder="1" applyAlignment="1" applyProtection="1">
      <alignment vertical="center"/>
      <protection locked="0"/>
    </xf>
    <xf numFmtId="44" fontId="7" fillId="0" borderId="5" xfId="1" applyFont="1" applyBorder="1" applyAlignment="1" applyProtection="1">
      <alignment horizontal="center" vertical="center"/>
      <protection locked="0"/>
    </xf>
    <xf numFmtId="44" fontId="7" fillId="0" borderId="9" xfId="1" applyFont="1" applyBorder="1" applyAlignment="1" applyProtection="1">
      <alignment horizontal="center" vertical="center"/>
      <protection locked="0"/>
    </xf>
    <xf numFmtId="44" fontId="7" fillId="0" borderId="12" xfId="1" applyFont="1" applyBorder="1" applyProtection="1">
      <protection locked="0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/>
    <xf numFmtId="0" fontId="6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5" xfId="0" applyFont="1" applyBorder="1"/>
    <xf numFmtId="0" fontId="7" fillId="0" borderId="9" xfId="0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wrapText="1"/>
    </xf>
    <xf numFmtId="2" fontId="7" fillId="0" borderId="8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wrapText="1"/>
    </xf>
    <xf numFmtId="0" fontId="7" fillId="0" borderId="11" xfId="0" applyFont="1" applyBorder="1" applyAlignment="1">
      <alignment horizontal="center"/>
    </xf>
    <xf numFmtId="0" fontId="7" fillId="0" borderId="12" xfId="0" applyFont="1" applyBorder="1"/>
    <xf numFmtId="44" fontId="8" fillId="4" borderId="4" xfId="0" applyNumberFormat="1" applyFont="1" applyFill="1" applyBorder="1"/>
    <xf numFmtId="0" fontId="7" fillId="0" borderId="5" xfId="0" applyFont="1" applyBorder="1" applyAlignment="1">
      <alignment horizontal="center" vertical="center"/>
    </xf>
    <xf numFmtId="44" fontId="7" fillId="0" borderId="6" xfId="1" applyFont="1" applyBorder="1" applyAlignment="1" applyProtection="1">
      <alignment vertical="center"/>
    </xf>
    <xf numFmtId="44" fontId="7" fillId="0" borderId="17" xfId="1" applyFont="1" applyBorder="1" applyAlignment="1" applyProtection="1">
      <alignment vertical="center"/>
    </xf>
    <xf numFmtId="44" fontId="7" fillId="0" borderId="4" xfId="1" applyFont="1" applyFill="1" applyBorder="1" applyProtection="1"/>
    <xf numFmtId="0" fontId="8" fillId="0" borderId="0" xfId="0" applyFont="1" applyAlignment="1">
      <alignment horizontal="right"/>
    </xf>
    <xf numFmtId="44" fontId="7" fillId="0" borderId="0" xfId="1" applyFont="1" applyFill="1" applyBorder="1" applyProtection="1"/>
    <xf numFmtId="44" fontId="7" fillId="0" borderId="13" xfId="1" applyFont="1" applyFill="1" applyBorder="1" applyProtection="1"/>
    <xf numFmtId="0" fontId="7" fillId="0" borderId="12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44" fontId="7" fillId="0" borderId="17" xfId="1" applyFont="1" applyBorder="1" applyProtection="1"/>
    <xf numFmtId="44" fontId="7" fillId="0" borderId="6" xfId="1" applyFont="1" applyBorder="1" applyProtection="1"/>
    <xf numFmtId="0" fontId="7" fillId="0" borderId="5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44" fontId="7" fillId="0" borderId="17" xfId="1" applyFont="1" applyBorder="1" applyAlignment="1" applyProtection="1">
      <alignment horizontal="center" vertical="center"/>
    </xf>
    <xf numFmtId="44" fontId="7" fillId="0" borderId="6" xfId="1" applyFont="1" applyBorder="1" applyAlignment="1" applyProtection="1">
      <alignment horizontal="center" vertical="center"/>
    </xf>
    <xf numFmtId="44" fontId="7" fillId="0" borderId="10" xfId="1" applyFont="1" applyBorder="1" applyProtection="1"/>
    <xf numFmtId="2" fontId="7" fillId="0" borderId="9" xfId="0" applyNumberFormat="1" applyFont="1" applyBorder="1" applyAlignment="1">
      <alignment horizontal="center" vertical="center"/>
    </xf>
    <xf numFmtId="2" fontId="7" fillId="0" borderId="9" xfId="1" applyNumberFormat="1" applyFont="1" applyBorder="1" applyAlignment="1" applyProtection="1">
      <alignment horizontal="center" vertical="center"/>
    </xf>
    <xf numFmtId="2" fontId="7" fillId="0" borderId="5" xfId="1" applyNumberFormat="1" applyFont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6" fillId="0" borderId="0" xfId="0" applyFont="1"/>
    <xf numFmtId="0" fontId="2" fillId="0" borderId="0" xfId="0" applyFont="1"/>
    <xf numFmtId="0" fontId="6" fillId="0" borderId="0" xfId="0" applyFont="1" applyAlignment="1">
      <alignment wrapText="1"/>
    </xf>
    <xf numFmtId="0" fontId="3" fillId="0" borderId="0" xfId="0" applyFont="1" applyAlignment="1">
      <alignment wrapText="1"/>
    </xf>
    <xf numFmtId="10" fontId="2" fillId="0" borderId="0" xfId="0" applyNumberFormat="1" applyFont="1" applyAlignment="1">
      <alignment horizontal="center"/>
    </xf>
    <xf numFmtId="44" fontId="6" fillId="0" borderId="0" xfId="1" applyFont="1" applyFill="1" applyBorder="1" applyAlignment="1" applyProtection="1"/>
    <xf numFmtId="44" fontId="3" fillId="0" borderId="0" xfId="1" applyFont="1" applyFill="1" applyBorder="1" applyAlignment="1" applyProtection="1"/>
    <xf numFmtId="2" fontId="2" fillId="0" borderId="0" xfId="2" applyNumberFormat="1" applyFont="1" applyAlignment="1" applyProtection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4" fontId="2" fillId="0" borderId="0" xfId="0" applyNumberFormat="1" applyFont="1" applyAlignment="1">
      <alignment vertical="center"/>
    </xf>
    <xf numFmtId="44" fontId="2" fillId="0" borderId="0" xfId="0" applyNumberFormat="1" applyFont="1"/>
    <xf numFmtId="2" fontId="2" fillId="0" borderId="0" xfId="0" applyNumberFormat="1" applyFont="1" applyAlignment="1">
      <alignment vertical="center"/>
    </xf>
    <xf numFmtId="164" fontId="7" fillId="0" borderId="9" xfId="1" applyNumberFormat="1" applyFont="1" applyBorder="1" applyAlignment="1" applyProtection="1">
      <alignment vertical="center"/>
      <protection locked="0"/>
    </xf>
    <xf numFmtId="0" fontId="9" fillId="0" borderId="3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5" fillId="2" borderId="38" xfId="0" applyFont="1" applyFill="1" applyBorder="1" applyAlignment="1">
      <alignment horizontal="center"/>
    </xf>
    <xf numFmtId="0" fontId="5" fillId="2" borderId="37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left"/>
    </xf>
    <xf numFmtId="0" fontId="6" fillId="2" borderId="15" xfId="0" applyFont="1" applyFill="1" applyBorder="1" applyAlignment="1">
      <alignment horizontal="left"/>
    </xf>
    <xf numFmtId="0" fontId="6" fillId="2" borderId="36" xfId="0" applyFont="1" applyFill="1" applyBorder="1" applyAlignment="1">
      <alignment horizontal="left"/>
    </xf>
    <xf numFmtId="0" fontId="6" fillId="3" borderId="18" xfId="0" applyFont="1" applyFill="1" applyBorder="1" applyAlignment="1">
      <alignment horizontal="right"/>
    </xf>
    <xf numFmtId="0" fontId="6" fillId="3" borderId="15" xfId="0" applyFont="1" applyFill="1" applyBorder="1" applyAlignment="1">
      <alignment horizontal="right"/>
    </xf>
    <xf numFmtId="0" fontId="6" fillId="3" borderId="19" xfId="0" applyFont="1" applyFill="1" applyBorder="1" applyAlignment="1">
      <alignment horizontal="right"/>
    </xf>
    <xf numFmtId="0" fontId="6" fillId="3" borderId="23" xfId="0" applyFont="1" applyFill="1" applyBorder="1" applyAlignment="1">
      <alignment horizontal="right"/>
    </xf>
    <xf numFmtId="0" fontId="6" fillId="3" borderId="24" xfId="0" applyFont="1" applyFill="1" applyBorder="1" applyAlignment="1">
      <alignment horizontal="right"/>
    </xf>
    <xf numFmtId="0" fontId="6" fillId="3" borderId="25" xfId="0" applyFont="1" applyFill="1" applyBorder="1" applyAlignment="1">
      <alignment horizontal="right"/>
    </xf>
    <xf numFmtId="0" fontId="6" fillId="3" borderId="23" xfId="0" applyFont="1" applyFill="1" applyBorder="1" applyAlignment="1">
      <alignment horizontal="right" vertical="center"/>
    </xf>
    <xf numFmtId="0" fontId="6" fillId="3" borderId="24" xfId="0" applyFont="1" applyFill="1" applyBorder="1" applyAlignment="1">
      <alignment horizontal="right" vertical="center"/>
    </xf>
    <xf numFmtId="0" fontId="6" fillId="3" borderId="25" xfId="0" applyFont="1" applyFill="1" applyBorder="1" applyAlignment="1">
      <alignment horizontal="right" vertical="center"/>
    </xf>
    <xf numFmtId="0" fontId="6" fillId="0" borderId="18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6" fillId="2" borderId="30" xfId="0" applyFont="1" applyFill="1" applyBorder="1" applyAlignment="1">
      <alignment horizontal="center" wrapText="1"/>
    </xf>
    <xf numFmtId="0" fontId="6" fillId="2" borderId="26" xfId="0" applyFont="1" applyFill="1" applyBorder="1" applyAlignment="1">
      <alignment horizontal="center" wrapText="1"/>
    </xf>
    <xf numFmtId="0" fontId="6" fillId="2" borderId="31" xfId="0" applyFont="1" applyFill="1" applyBorder="1" applyAlignment="1">
      <alignment horizontal="center" wrapText="1"/>
    </xf>
    <xf numFmtId="44" fontId="6" fillId="2" borderId="30" xfId="1" applyFont="1" applyFill="1" applyBorder="1" applyAlignment="1" applyProtection="1"/>
    <xf numFmtId="44" fontId="6" fillId="2" borderId="26" xfId="1" applyFont="1" applyFill="1" applyBorder="1" applyAlignment="1" applyProtection="1"/>
    <xf numFmtId="44" fontId="6" fillId="2" borderId="31" xfId="1" applyFont="1" applyFill="1" applyBorder="1" applyAlignment="1" applyProtection="1"/>
    <xf numFmtId="44" fontId="6" fillId="2" borderId="30" xfId="1" applyFont="1" applyFill="1" applyBorder="1" applyAlignment="1" applyProtection="1">
      <protection locked="0"/>
    </xf>
    <xf numFmtId="44" fontId="6" fillId="2" borderId="26" xfId="1" applyFont="1" applyFill="1" applyBorder="1" applyAlignment="1" applyProtection="1">
      <protection locked="0"/>
    </xf>
    <xf numFmtId="44" fontId="6" fillId="2" borderId="31" xfId="1" applyFont="1" applyFill="1" applyBorder="1" applyAlignment="1" applyProtection="1">
      <protection locked="0"/>
    </xf>
    <xf numFmtId="44" fontId="6" fillId="2" borderId="32" xfId="1" applyFont="1" applyFill="1" applyBorder="1" applyAlignment="1" applyProtection="1">
      <protection locked="0"/>
    </xf>
    <xf numFmtId="44" fontId="6" fillId="2" borderId="33" xfId="1" applyFont="1" applyFill="1" applyBorder="1" applyAlignment="1" applyProtection="1">
      <protection locked="0"/>
    </xf>
    <xf numFmtId="44" fontId="6" fillId="2" borderId="34" xfId="1" applyFont="1" applyFill="1" applyBorder="1" applyAlignment="1" applyProtection="1">
      <protection locked="0"/>
    </xf>
    <xf numFmtId="0" fontId="8" fillId="4" borderId="14" xfId="0" applyFont="1" applyFill="1" applyBorder="1" applyAlignment="1">
      <alignment horizontal="left"/>
    </xf>
    <xf numFmtId="0" fontId="8" fillId="4" borderId="15" xfId="0" applyFont="1" applyFill="1" applyBorder="1" applyAlignment="1">
      <alignment horizontal="left"/>
    </xf>
    <xf numFmtId="0" fontId="8" fillId="4" borderId="16" xfId="0" applyFont="1" applyFill="1" applyBorder="1" applyAlignment="1">
      <alignment horizontal="left"/>
    </xf>
    <xf numFmtId="0" fontId="6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18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wrapText="1"/>
    </xf>
    <xf numFmtId="0" fontId="6" fillId="0" borderId="15" xfId="0" applyFont="1" applyBorder="1" applyAlignment="1">
      <alignment horizontal="left" wrapText="1"/>
    </xf>
    <xf numFmtId="0" fontId="6" fillId="0" borderId="19" xfId="0" applyFont="1" applyBorder="1" applyAlignment="1">
      <alignment horizontal="left" wrapText="1"/>
    </xf>
    <xf numFmtId="0" fontId="6" fillId="3" borderId="20" xfId="0" applyFont="1" applyFill="1" applyBorder="1" applyAlignment="1">
      <alignment horizontal="right"/>
    </xf>
    <xf numFmtId="0" fontId="6" fillId="3" borderId="21" xfId="0" applyFont="1" applyFill="1" applyBorder="1" applyAlignment="1">
      <alignment horizontal="right"/>
    </xf>
    <xf numFmtId="0" fontId="6" fillId="3" borderId="22" xfId="0" applyFont="1" applyFill="1" applyBorder="1" applyAlignment="1">
      <alignment horizontal="right"/>
    </xf>
    <xf numFmtId="0" fontId="8" fillId="3" borderId="14" xfId="0" applyFont="1" applyFill="1" applyBorder="1" applyAlignment="1">
      <alignment horizontal="right"/>
    </xf>
    <xf numFmtId="0" fontId="8" fillId="3" borderId="15" xfId="0" applyFont="1" applyFill="1" applyBorder="1" applyAlignment="1">
      <alignment horizontal="right"/>
    </xf>
    <xf numFmtId="0" fontId="8" fillId="3" borderId="16" xfId="0" applyFont="1" applyFill="1" applyBorder="1" applyAlignment="1">
      <alignment horizontal="right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53997-4840-47C5-829A-5B342036F7BC}">
  <sheetPr>
    <pageSetUpPr fitToPage="1"/>
  </sheetPr>
  <dimension ref="B5:J106"/>
  <sheetViews>
    <sheetView tabSelected="1" zoomScale="87" zoomScaleNormal="87" workbookViewId="0">
      <selection activeCell="F10" sqref="F10"/>
    </sheetView>
  </sheetViews>
  <sheetFormatPr baseColWidth="10" defaultColWidth="10.6640625" defaultRowHeight="14.4" x14ac:dyDescent="0.3"/>
  <cols>
    <col min="2" max="2" width="8.77734375" style="47" customWidth="1"/>
    <col min="3" max="3" width="84.109375" customWidth="1"/>
    <col min="4" max="4" width="10.109375" style="47" customWidth="1"/>
    <col min="5" max="5" width="13" style="48" customWidth="1"/>
    <col min="6" max="6" width="16.33203125" customWidth="1"/>
    <col min="7" max="7" width="19.21875" bestFit="1" customWidth="1"/>
    <col min="9" max="9" width="17.21875" bestFit="1" customWidth="1"/>
    <col min="10" max="10" width="11.21875" bestFit="1" customWidth="1"/>
  </cols>
  <sheetData>
    <row r="5" spans="2:10" ht="15" thickBot="1" x14ac:dyDescent="0.35"/>
    <row r="6" spans="2:10" ht="18" x14ac:dyDescent="0.35">
      <c r="B6" s="99" t="s">
        <v>64</v>
      </c>
      <c r="C6" s="100"/>
      <c r="D6" s="101"/>
      <c r="E6" s="49"/>
      <c r="F6" s="49"/>
    </row>
    <row r="7" spans="2:10" s="50" customFormat="1" ht="36.450000000000003" customHeight="1" x14ac:dyDescent="0.35">
      <c r="B7" s="84" t="s">
        <v>65</v>
      </c>
      <c r="C7" s="85"/>
      <c r="D7" s="86"/>
      <c r="E7" s="51"/>
      <c r="F7" s="51"/>
      <c r="G7" s="52"/>
      <c r="J7" s="53"/>
    </row>
    <row r="8" spans="2:10" s="50" customFormat="1" ht="18.45" customHeight="1" x14ac:dyDescent="0.35">
      <c r="B8" s="87" t="s">
        <v>70</v>
      </c>
      <c r="C8" s="88"/>
      <c r="D8" s="89"/>
      <c r="E8" s="54"/>
      <c r="F8" s="54"/>
      <c r="G8" s="55"/>
      <c r="J8" s="56"/>
    </row>
    <row r="9" spans="2:10" s="50" customFormat="1" ht="18" x14ac:dyDescent="0.35">
      <c r="B9" s="87" t="s">
        <v>66</v>
      </c>
      <c r="C9" s="88"/>
      <c r="D9" s="89"/>
      <c r="E9" s="54"/>
      <c r="F9" s="54"/>
      <c r="G9" s="55"/>
    </row>
    <row r="10" spans="2:10" s="50" customFormat="1" ht="18" x14ac:dyDescent="0.35">
      <c r="B10" s="90" t="s">
        <v>67</v>
      </c>
      <c r="C10" s="91"/>
      <c r="D10" s="92"/>
      <c r="E10" s="54"/>
      <c r="F10" s="54"/>
      <c r="G10" s="55"/>
    </row>
    <row r="11" spans="2:10" s="50" customFormat="1" ht="18.600000000000001" thickBot="1" x14ac:dyDescent="0.4">
      <c r="B11" s="93" t="s">
        <v>68</v>
      </c>
      <c r="C11" s="94"/>
      <c r="D11" s="95"/>
      <c r="E11" s="54"/>
      <c r="F11" s="54"/>
      <c r="G11" s="55"/>
    </row>
    <row r="12" spans="2:10" s="50" customFormat="1" ht="28.5" customHeight="1" x14ac:dyDescent="0.35">
      <c r="B12" s="54"/>
      <c r="C12" s="54"/>
      <c r="D12" s="54"/>
      <c r="E12" s="54"/>
      <c r="F12" s="54"/>
      <c r="G12" s="55"/>
    </row>
    <row r="13" spans="2:10" s="50" customFormat="1" ht="24" customHeight="1" thickBot="1" x14ac:dyDescent="0.4">
      <c r="B13" s="57"/>
      <c r="C13" s="58"/>
      <c r="D13" s="57"/>
      <c r="E13" s="59"/>
      <c r="F13" s="58"/>
      <c r="G13" s="58"/>
    </row>
    <row r="14" spans="2:10" s="50" customFormat="1" ht="18.600000000000001" thickBot="1" x14ac:dyDescent="0.4">
      <c r="B14" s="8" t="s">
        <v>0</v>
      </c>
      <c r="C14" s="9" t="s">
        <v>1</v>
      </c>
      <c r="D14" s="9" t="s">
        <v>2</v>
      </c>
      <c r="E14" s="10" t="s">
        <v>3</v>
      </c>
      <c r="F14" s="67" t="s">
        <v>51</v>
      </c>
      <c r="G14" s="68" t="s">
        <v>4</v>
      </c>
    </row>
    <row r="15" spans="2:10" s="50" customFormat="1" ht="18.600000000000001" thickBot="1" x14ac:dyDescent="0.4">
      <c r="B15" s="15">
        <v>1</v>
      </c>
      <c r="C15" s="69" t="s">
        <v>50</v>
      </c>
      <c r="D15" s="70"/>
      <c r="E15" s="70"/>
      <c r="F15" s="70"/>
      <c r="G15" s="71"/>
    </row>
    <row r="16" spans="2:10" s="60" customFormat="1" ht="36" customHeight="1" x14ac:dyDescent="0.3">
      <c r="B16" s="12">
        <v>1.1000000000000001</v>
      </c>
      <c r="C16" s="11" t="s">
        <v>6</v>
      </c>
      <c r="D16" s="27" t="s">
        <v>7</v>
      </c>
      <c r="E16" s="27">
        <v>1</v>
      </c>
      <c r="F16" s="1">
        <v>0</v>
      </c>
      <c r="G16" s="28">
        <f>E16*F16</f>
        <v>0</v>
      </c>
    </row>
    <row r="17" spans="2:7" s="50" customFormat="1" ht="18.600000000000001" customHeight="1" thickBot="1" x14ac:dyDescent="0.4">
      <c r="B17" s="13">
        <v>1.2</v>
      </c>
      <c r="C17" s="14" t="s">
        <v>63</v>
      </c>
      <c r="D17" s="39" t="s">
        <v>8</v>
      </c>
      <c r="E17" s="40">
        <v>1703</v>
      </c>
      <c r="F17" s="64">
        <v>0</v>
      </c>
      <c r="G17" s="28">
        <f>E17*F17</f>
        <v>0</v>
      </c>
    </row>
    <row r="18" spans="2:7" s="50" customFormat="1" ht="18.600000000000001" thickBot="1" x14ac:dyDescent="0.4">
      <c r="B18" s="72" t="s">
        <v>52</v>
      </c>
      <c r="C18" s="73"/>
      <c r="D18" s="73"/>
      <c r="E18" s="73"/>
      <c r="F18" s="74"/>
      <c r="G18" s="36">
        <f>SUM(G16:G17)</f>
        <v>0</v>
      </c>
    </row>
    <row r="19" spans="2:7" s="50" customFormat="1" ht="18.600000000000001" thickBot="1" x14ac:dyDescent="0.4">
      <c r="B19" s="15">
        <v>2</v>
      </c>
      <c r="C19" s="81" t="s">
        <v>9</v>
      </c>
      <c r="D19" s="82"/>
      <c r="E19" s="82"/>
      <c r="F19" s="82"/>
      <c r="G19" s="83"/>
    </row>
    <row r="20" spans="2:7" s="50" customFormat="1" ht="18" customHeight="1" x14ac:dyDescent="0.35">
      <c r="B20" s="16">
        <v>2.1</v>
      </c>
      <c r="C20" s="17" t="s">
        <v>73</v>
      </c>
      <c r="D20" s="38" t="s">
        <v>8</v>
      </c>
      <c r="E20" s="27">
        <v>1703</v>
      </c>
      <c r="F20" s="2">
        <v>0</v>
      </c>
      <c r="G20" s="37">
        <f>E20*F20</f>
        <v>0</v>
      </c>
    </row>
    <row r="21" spans="2:7" s="50" customFormat="1" ht="18" x14ac:dyDescent="0.35">
      <c r="B21" s="13">
        <v>2.2000000000000002</v>
      </c>
      <c r="C21" s="14" t="s">
        <v>10</v>
      </c>
      <c r="D21" s="39" t="s">
        <v>11</v>
      </c>
      <c r="E21" s="44">
        <v>320</v>
      </c>
      <c r="F21" s="3">
        <v>0</v>
      </c>
      <c r="G21" s="37">
        <f t="shared" ref="G21:G23" si="0">E21*F21</f>
        <v>0</v>
      </c>
    </row>
    <row r="22" spans="2:7" s="60" customFormat="1" ht="36" customHeight="1" x14ac:dyDescent="0.35">
      <c r="B22" s="16">
        <v>2.2999999999999998</v>
      </c>
      <c r="C22" s="18" t="s">
        <v>74</v>
      </c>
      <c r="D22" s="40" t="s">
        <v>11</v>
      </c>
      <c r="E22" s="40">
        <v>511</v>
      </c>
      <c r="F22" s="4">
        <v>0</v>
      </c>
      <c r="G22" s="28">
        <f t="shared" si="0"/>
        <v>0</v>
      </c>
    </row>
    <row r="23" spans="2:7" s="50" customFormat="1" ht="18" customHeight="1" x14ac:dyDescent="0.35">
      <c r="B23" s="13">
        <v>2.4</v>
      </c>
      <c r="C23" s="14" t="s">
        <v>75</v>
      </c>
      <c r="D23" s="39" t="s">
        <v>11</v>
      </c>
      <c r="E23" s="40">
        <v>67</v>
      </c>
      <c r="F23" s="3">
        <v>0</v>
      </c>
      <c r="G23" s="37">
        <f t="shared" si="0"/>
        <v>0</v>
      </c>
    </row>
    <row r="24" spans="2:7" s="50" customFormat="1" ht="18.600000000000001" thickBot="1" x14ac:dyDescent="0.4">
      <c r="B24" s="75" t="s">
        <v>53</v>
      </c>
      <c r="C24" s="76"/>
      <c r="D24" s="76"/>
      <c r="E24" s="76"/>
      <c r="F24" s="77"/>
      <c r="G24" s="36">
        <f>SUM(G20:G23)</f>
        <v>0</v>
      </c>
    </row>
    <row r="25" spans="2:7" s="50" customFormat="1" ht="18.600000000000001" thickBot="1" x14ac:dyDescent="0.4">
      <c r="B25" s="15">
        <v>3</v>
      </c>
      <c r="C25" s="81" t="s">
        <v>12</v>
      </c>
      <c r="D25" s="82"/>
      <c r="E25" s="82"/>
      <c r="F25" s="82"/>
      <c r="G25" s="83"/>
    </row>
    <row r="26" spans="2:7" s="50" customFormat="1" ht="18" customHeight="1" x14ac:dyDescent="0.35">
      <c r="B26" s="16">
        <v>3.1</v>
      </c>
      <c r="C26" s="17" t="s">
        <v>13</v>
      </c>
      <c r="D26" s="38" t="s">
        <v>11</v>
      </c>
      <c r="E26" s="27">
        <v>194</v>
      </c>
      <c r="F26" s="2">
        <v>0</v>
      </c>
      <c r="G26" s="37">
        <f>E26*F26</f>
        <v>0</v>
      </c>
    </row>
    <row r="27" spans="2:7" s="50" customFormat="1" ht="18" customHeight="1" x14ac:dyDescent="0.35">
      <c r="B27" s="13">
        <v>3.2</v>
      </c>
      <c r="C27" s="14" t="s">
        <v>14</v>
      </c>
      <c r="D27" s="39" t="s">
        <v>11</v>
      </c>
      <c r="E27" s="40">
        <v>76</v>
      </c>
      <c r="F27" s="2">
        <v>0</v>
      </c>
      <c r="G27" s="37">
        <f t="shared" ref="G27:G31" si="1">E27*F27</f>
        <v>0</v>
      </c>
    </row>
    <row r="28" spans="2:7" s="50" customFormat="1" ht="18" customHeight="1" x14ac:dyDescent="0.35">
      <c r="B28" s="16">
        <v>3.3</v>
      </c>
      <c r="C28" s="14" t="s">
        <v>15</v>
      </c>
      <c r="D28" s="39" t="s">
        <v>11</v>
      </c>
      <c r="E28" s="40">
        <v>3</v>
      </c>
      <c r="F28" s="2">
        <v>0</v>
      </c>
      <c r="G28" s="37">
        <f t="shared" si="1"/>
        <v>0</v>
      </c>
    </row>
    <row r="29" spans="2:7" s="50" customFormat="1" ht="18" customHeight="1" x14ac:dyDescent="0.35">
      <c r="B29" s="13">
        <v>3.4</v>
      </c>
      <c r="C29" s="14" t="s">
        <v>16</v>
      </c>
      <c r="D29" s="39" t="s">
        <v>11</v>
      </c>
      <c r="E29" s="40">
        <v>110</v>
      </c>
      <c r="F29" s="2">
        <v>0</v>
      </c>
      <c r="G29" s="37">
        <f t="shared" si="1"/>
        <v>0</v>
      </c>
    </row>
    <row r="30" spans="2:7" s="50" customFormat="1" ht="18" customHeight="1" x14ac:dyDescent="0.35">
      <c r="B30" s="16">
        <v>3.5</v>
      </c>
      <c r="C30" s="14" t="s">
        <v>17</v>
      </c>
      <c r="D30" s="39" t="s">
        <v>11</v>
      </c>
      <c r="E30" s="40">
        <v>175</v>
      </c>
      <c r="F30" s="2">
        <v>0</v>
      </c>
      <c r="G30" s="37">
        <f t="shared" si="1"/>
        <v>0</v>
      </c>
    </row>
    <row r="31" spans="2:7" s="50" customFormat="1" ht="18" customHeight="1" x14ac:dyDescent="0.35">
      <c r="B31" s="13">
        <v>3.6</v>
      </c>
      <c r="C31" s="14" t="s">
        <v>18</v>
      </c>
      <c r="D31" s="39" t="s">
        <v>11</v>
      </c>
      <c r="E31" s="40">
        <v>19</v>
      </c>
      <c r="F31" s="2">
        <v>0</v>
      </c>
      <c r="G31" s="37">
        <f t="shared" si="1"/>
        <v>0</v>
      </c>
    </row>
    <row r="32" spans="2:7" s="50" customFormat="1" ht="18.600000000000001" thickBot="1" x14ac:dyDescent="0.4">
      <c r="B32" s="75" t="s">
        <v>54</v>
      </c>
      <c r="C32" s="76"/>
      <c r="D32" s="76"/>
      <c r="E32" s="76"/>
      <c r="F32" s="77"/>
      <c r="G32" s="36">
        <f>SUM(G26:G31)</f>
        <v>0</v>
      </c>
    </row>
    <row r="33" spans="2:9" s="50" customFormat="1" ht="18.600000000000001" thickBot="1" x14ac:dyDescent="0.4">
      <c r="B33" s="15">
        <v>4</v>
      </c>
      <c r="C33" s="81" t="s">
        <v>19</v>
      </c>
      <c r="D33" s="82"/>
      <c r="E33" s="82"/>
      <c r="F33" s="82"/>
      <c r="G33" s="83"/>
    </row>
    <row r="34" spans="2:9" s="50" customFormat="1" ht="18" customHeight="1" x14ac:dyDescent="0.35">
      <c r="B34" s="12">
        <v>4.0999999999999996</v>
      </c>
      <c r="C34" s="17" t="s">
        <v>76</v>
      </c>
      <c r="D34" s="27" t="s">
        <v>11</v>
      </c>
      <c r="E34" s="46">
        <v>55</v>
      </c>
      <c r="F34" s="1">
        <v>0</v>
      </c>
      <c r="G34" s="28">
        <f>E34*F34</f>
        <v>0</v>
      </c>
    </row>
    <row r="35" spans="2:9" s="50" customFormat="1" ht="36" customHeight="1" x14ac:dyDescent="0.35">
      <c r="B35" s="19">
        <v>4.2</v>
      </c>
      <c r="C35" s="20" t="s">
        <v>77</v>
      </c>
      <c r="D35" s="40" t="s">
        <v>20</v>
      </c>
      <c r="E35" s="45">
        <v>6</v>
      </c>
      <c r="F35" s="1">
        <v>0</v>
      </c>
      <c r="G35" s="28">
        <f t="shared" ref="G35:G44" si="2">E35*F35</f>
        <v>0</v>
      </c>
    </row>
    <row r="36" spans="2:9" s="50" customFormat="1" ht="36" customHeight="1" x14ac:dyDescent="0.35">
      <c r="B36" s="12">
        <v>4.3</v>
      </c>
      <c r="C36" s="20" t="s">
        <v>21</v>
      </c>
      <c r="D36" s="40" t="s">
        <v>20</v>
      </c>
      <c r="E36" s="45">
        <v>62</v>
      </c>
      <c r="F36" s="1">
        <v>0</v>
      </c>
      <c r="G36" s="28">
        <f t="shared" si="2"/>
        <v>0</v>
      </c>
    </row>
    <row r="37" spans="2:9" s="50" customFormat="1" ht="36" customHeight="1" x14ac:dyDescent="0.35">
      <c r="B37" s="19">
        <v>4.4000000000000004</v>
      </c>
      <c r="C37" s="20" t="s">
        <v>22</v>
      </c>
      <c r="D37" s="40" t="s">
        <v>23</v>
      </c>
      <c r="E37" s="45">
        <v>78</v>
      </c>
      <c r="F37" s="1">
        <v>0</v>
      </c>
      <c r="G37" s="28">
        <f t="shared" si="2"/>
        <v>0</v>
      </c>
    </row>
    <row r="38" spans="2:9" s="50" customFormat="1" ht="36" x14ac:dyDescent="0.35">
      <c r="B38" s="12">
        <v>4.5</v>
      </c>
      <c r="C38" s="20" t="s">
        <v>78</v>
      </c>
      <c r="D38" s="40" t="s">
        <v>23</v>
      </c>
      <c r="E38" s="45">
        <v>8</v>
      </c>
      <c r="F38" s="1">
        <v>0</v>
      </c>
      <c r="G38" s="28">
        <f t="shared" si="2"/>
        <v>0</v>
      </c>
    </row>
    <row r="39" spans="2:9" s="50" customFormat="1" ht="36" customHeight="1" x14ac:dyDescent="0.35">
      <c r="B39" s="19">
        <v>4.5999999999999996</v>
      </c>
      <c r="C39" s="20" t="s">
        <v>79</v>
      </c>
      <c r="D39" s="40" t="s">
        <v>23</v>
      </c>
      <c r="E39" s="45">
        <v>295</v>
      </c>
      <c r="F39" s="1">
        <v>0</v>
      </c>
      <c r="G39" s="28">
        <f t="shared" si="2"/>
        <v>0</v>
      </c>
    </row>
    <row r="40" spans="2:9" s="50" customFormat="1" ht="36" x14ac:dyDescent="0.35">
      <c r="B40" s="12">
        <v>4.7</v>
      </c>
      <c r="C40" s="20" t="s">
        <v>80</v>
      </c>
      <c r="D40" s="40" t="s">
        <v>23</v>
      </c>
      <c r="E40" s="45">
        <v>29</v>
      </c>
      <c r="F40" s="1">
        <v>0</v>
      </c>
      <c r="G40" s="28">
        <f t="shared" si="2"/>
        <v>0</v>
      </c>
    </row>
    <row r="41" spans="2:9" s="50" customFormat="1" ht="18" customHeight="1" x14ac:dyDescent="0.35">
      <c r="B41" s="19">
        <v>4.8</v>
      </c>
      <c r="C41" s="20" t="s">
        <v>81</v>
      </c>
      <c r="D41" s="40" t="s">
        <v>23</v>
      </c>
      <c r="E41" s="45">
        <v>30</v>
      </c>
      <c r="F41" s="2">
        <v>0</v>
      </c>
      <c r="G41" s="37">
        <f t="shared" si="2"/>
        <v>0</v>
      </c>
    </row>
    <row r="42" spans="2:9" s="50" customFormat="1" ht="36" customHeight="1" x14ac:dyDescent="0.35">
      <c r="B42" s="12">
        <v>4.9000000000000004</v>
      </c>
      <c r="C42" s="20" t="s">
        <v>24</v>
      </c>
      <c r="D42" s="40" t="s">
        <v>23</v>
      </c>
      <c r="E42" s="45">
        <v>274</v>
      </c>
      <c r="F42" s="2">
        <v>0</v>
      </c>
      <c r="G42" s="37">
        <f t="shared" si="2"/>
        <v>0</v>
      </c>
    </row>
    <row r="43" spans="2:9" s="50" customFormat="1" ht="18" customHeight="1" x14ac:dyDescent="0.35">
      <c r="B43" s="21">
        <v>4.0999999999999996</v>
      </c>
      <c r="C43" s="20" t="s">
        <v>82</v>
      </c>
      <c r="D43" s="40" t="s">
        <v>23</v>
      </c>
      <c r="E43" s="45">
        <v>757</v>
      </c>
      <c r="F43" s="2">
        <v>0</v>
      </c>
      <c r="G43" s="37">
        <f t="shared" si="2"/>
        <v>0</v>
      </c>
    </row>
    <row r="44" spans="2:9" s="50" customFormat="1" ht="18" customHeight="1" x14ac:dyDescent="0.35">
      <c r="B44" s="12">
        <v>4.1100000000000003</v>
      </c>
      <c r="C44" s="20" t="s">
        <v>25</v>
      </c>
      <c r="D44" s="40" t="s">
        <v>23</v>
      </c>
      <c r="E44" s="45">
        <v>774</v>
      </c>
      <c r="F44" s="2">
        <v>0</v>
      </c>
      <c r="G44" s="37">
        <f t="shared" si="2"/>
        <v>0</v>
      </c>
    </row>
    <row r="45" spans="2:9" s="50" customFormat="1" ht="18.600000000000001" thickBot="1" x14ac:dyDescent="0.4">
      <c r="B45" s="78" t="s">
        <v>55</v>
      </c>
      <c r="C45" s="79"/>
      <c r="D45" s="79"/>
      <c r="E45" s="79"/>
      <c r="F45" s="80"/>
      <c r="G45" s="36">
        <f>SUM(G34:G44)</f>
        <v>0</v>
      </c>
    </row>
    <row r="46" spans="2:9" s="60" customFormat="1" ht="18.600000000000001" thickBot="1" x14ac:dyDescent="0.35">
      <c r="B46" s="22">
        <v>5</v>
      </c>
      <c r="C46" s="102" t="s">
        <v>26</v>
      </c>
      <c r="D46" s="103"/>
      <c r="E46" s="103"/>
      <c r="F46" s="103"/>
      <c r="G46" s="104"/>
    </row>
    <row r="47" spans="2:9" s="60" customFormat="1" ht="36" x14ac:dyDescent="0.35">
      <c r="B47" s="12">
        <v>5.0999999999999996</v>
      </c>
      <c r="C47" s="23" t="s">
        <v>83</v>
      </c>
      <c r="D47" s="27" t="s">
        <v>8</v>
      </c>
      <c r="E47" s="27">
        <v>232</v>
      </c>
      <c r="F47" s="1">
        <v>0</v>
      </c>
      <c r="G47" s="42">
        <f>E47*F47</f>
        <v>0</v>
      </c>
    </row>
    <row r="48" spans="2:9" s="60" customFormat="1" ht="36" x14ac:dyDescent="0.35">
      <c r="B48" s="19">
        <v>5.2</v>
      </c>
      <c r="C48" s="23" t="s">
        <v>84</v>
      </c>
      <c r="D48" s="40" t="s">
        <v>8</v>
      </c>
      <c r="E48" s="40">
        <v>969</v>
      </c>
      <c r="F48" s="1">
        <v>0</v>
      </c>
      <c r="G48" s="42">
        <f t="shared" ref="G48:G53" si="3">E48*F48</f>
        <v>0</v>
      </c>
      <c r="I48" s="61"/>
    </row>
    <row r="49" spans="2:10" s="50" customFormat="1" ht="36" x14ac:dyDescent="0.35">
      <c r="B49" s="12">
        <v>5.3</v>
      </c>
      <c r="C49" s="23" t="s">
        <v>85</v>
      </c>
      <c r="D49" s="40" t="s">
        <v>8</v>
      </c>
      <c r="E49" s="40">
        <v>692</v>
      </c>
      <c r="F49" s="1">
        <v>0</v>
      </c>
      <c r="G49" s="42">
        <f t="shared" si="3"/>
        <v>0</v>
      </c>
      <c r="I49" s="62"/>
    </row>
    <row r="50" spans="2:10" s="50" customFormat="1" ht="18" x14ac:dyDescent="0.35">
      <c r="B50" s="19">
        <v>5.4</v>
      </c>
      <c r="C50" s="23" t="s">
        <v>27</v>
      </c>
      <c r="D50" s="39" t="s">
        <v>8</v>
      </c>
      <c r="E50" s="40">
        <v>297</v>
      </c>
      <c r="F50" s="1">
        <v>0</v>
      </c>
      <c r="G50" s="42">
        <f t="shared" si="3"/>
        <v>0</v>
      </c>
    </row>
    <row r="51" spans="2:10" s="50" customFormat="1" ht="18" x14ac:dyDescent="0.35">
      <c r="B51" s="12">
        <v>5.5</v>
      </c>
      <c r="C51" s="23" t="s">
        <v>86</v>
      </c>
      <c r="D51" s="39" t="s">
        <v>5</v>
      </c>
      <c r="E51" s="40">
        <v>1</v>
      </c>
      <c r="F51" s="1">
        <v>0</v>
      </c>
      <c r="G51" s="42">
        <f t="shared" si="3"/>
        <v>0</v>
      </c>
      <c r="I51" s="62"/>
    </row>
    <row r="52" spans="2:10" s="50" customFormat="1" ht="36" x14ac:dyDescent="0.35">
      <c r="B52" s="19">
        <v>5.6</v>
      </c>
      <c r="C52" s="20" t="s">
        <v>87</v>
      </c>
      <c r="D52" s="40" t="s">
        <v>23</v>
      </c>
      <c r="E52" s="40">
        <v>46</v>
      </c>
      <c r="F52" s="1">
        <v>0</v>
      </c>
      <c r="G52" s="42">
        <f t="shared" si="3"/>
        <v>0</v>
      </c>
      <c r="I52" s="62"/>
    </row>
    <row r="53" spans="2:10" s="50" customFormat="1" ht="36" x14ac:dyDescent="0.35">
      <c r="B53" s="12">
        <v>5.7</v>
      </c>
      <c r="C53" s="20" t="s">
        <v>88</v>
      </c>
      <c r="D53" s="40" t="s">
        <v>8</v>
      </c>
      <c r="E53" s="40">
        <v>93</v>
      </c>
      <c r="F53" s="1">
        <v>0</v>
      </c>
      <c r="G53" s="42">
        <f t="shared" si="3"/>
        <v>0</v>
      </c>
      <c r="I53" s="62"/>
    </row>
    <row r="54" spans="2:10" s="50" customFormat="1" ht="18.600000000000001" thickBot="1" x14ac:dyDescent="0.4">
      <c r="B54" s="78" t="s">
        <v>56</v>
      </c>
      <c r="C54" s="79"/>
      <c r="D54" s="79"/>
      <c r="E54" s="79"/>
      <c r="F54" s="80"/>
      <c r="G54" s="41">
        <f>SUM(G47:G53)</f>
        <v>0</v>
      </c>
      <c r="I54" s="62"/>
    </row>
    <row r="55" spans="2:10" s="50" customFormat="1" ht="18.600000000000001" thickBot="1" x14ac:dyDescent="0.4">
      <c r="B55" s="15">
        <v>6</v>
      </c>
      <c r="C55" s="105" t="s">
        <v>28</v>
      </c>
      <c r="D55" s="106"/>
      <c r="E55" s="106"/>
      <c r="F55" s="106"/>
      <c r="G55" s="107"/>
      <c r="I55" s="62"/>
    </row>
    <row r="56" spans="2:10" s="50" customFormat="1" ht="18" x14ac:dyDescent="0.35">
      <c r="B56" s="13">
        <v>6.1</v>
      </c>
      <c r="C56" s="14" t="s">
        <v>89</v>
      </c>
      <c r="D56" s="39" t="s">
        <v>8</v>
      </c>
      <c r="E56" s="44">
        <v>1127</v>
      </c>
      <c r="F56" s="3">
        <v>0</v>
      </c>
      <c r="G56" s="43">
        <f>E56*F56</f>
        <v>0</v>
      </c>
      <c r="I56" s="62"/>
    </row>
    <row r="57" spans="2:10" s="60" customFormat="1" ht="36" x14ac:dyDescent="0.35">
      <c r="B57" s="19">
        <v>6.2</v>
      </c>
      <c r="C57" s="18" t="s">
        <v>90</v>
      </c>
      <c r="D57" s="40" t="s">
        <v>8</v>
      </c>
      <c r="E57" s="40">
        <v>334</v>
      </c>
      <c r="F57" s="4">
        <v>0</v>
      </c>
      <c r="G57" s="43">
        <f>E57*F57</f>
        <v>0</v>
      </c>
      <c r="H57" s="63"/>
      <c r="I57" s="61"/>
      <c r="J57" s="61"/>
    </row>
    <row r="58" spans="2:10" s="60" customFormat="1" ht="18.600000000000001" thickBot="1" x14ac:dyDescent="0.35">
      <c r="B58" s="78" t="s">
        <v>57</v>
      </c>
      <c r="C58" s="79"/>
      <c r="D58" s="79"/>
      <c r="E58" s="79"/>
      <c r="F58" s="80"/>
      <c r="G58" s="29">
        <f>SUM(G56:G57)</f>
        <v>0</v>
      </c>
      <c r="H58" s="63"/>
      <c r="I58" s="61"/>
      <c r="J58" s="61"/>
    </row>
    <row r="59" spans="2:10" s="50" customFormat="1" ht="18.600000000000001" thickBot="1" x14ac:dyDescent="0.4">
      <c r="B59" s="15">
        <v>7</v>
      </c>
      <c r="C59" s="105" t="s">
        <v>29</v>
      </c>
      <c r="D59" s="106"/>
      <c r="E59" s="106"/>
      <c r="F59" s="106"/>
      <c r="G59" s="107"/>
    </row>
    <row r="60" spans="2:10" s="50" customFormat="1" ht="36" x14ac:dyDescent="0.35">
      <c r="B60" s="12">
        <v>7.1</v>
      </c>
      <c r="C60" s="23" t="s">
        <v>91</v>
      </c>
      <c r="D60" s="27" t="s">
        <v>8</v>
      </c>
      <c r="E60" s="27">
        <v>1703</v>
      </c>
      <c r="F60" s="5">
        <v>0</v>
      </c>
      <c r="G60" s="42">
        <f>E60*F60</f>
        <v>0</v>
      </c>
    </row>
    <row r="61" spans="2:10" s="50" customFormat="1" ht="18" x14ac:dyDescent="0.35">
      <c r="B61" s="19">
        <v>7.2</v>
      </c>
      <c r="C61" s="14" t="s">
        <v>30</v>
      </c>
      <c r="D61" s="40" t="s">
        <v>8</v>
      </c>
      <c r="E61" s="40">
        <v>124</v>
      </c>
      <c r="F61" s="6">
        <v>0</v>
      </c>
      <c r="G61" s="42">
        <f t="shared" ref="G61:G64" si="4">E61*F61</f>
        <v>0</v>
      </c>
    </row>
    <row r="62" spans="2:10" s="50" customFormat="1" ht="18" x14ac:dyDescent="0.35">
      <c r="B62" s="12">
        <v>7.3</v>
      </c>
      <c r="C62" s="14" t="s">
        <v>92</v>
      </c>
      <c r="D62" s="40" t="s">
        <v>8</v>
      </c>
      <c r="E62" s="40">
        <v>22</v>
      </c>
      <c r="F62" s="6">
        <v>0</v>
      </c>
      <c r="G62" s="42">
        <f t="shared" si="4"/>
        <v>0</v>
      </c>
    </row>
    <row r="63" spans="2:10" s="50" customFormat="1" ht="18" x14ac:dyDescent="0.35">
      <c r="B63" s="19">
        <v>7.4</v>
      </c>
      <c r="C63" s="14" t="s">
        <v>93</v>
      </c>
      <c r="D63" s="40" t="s">
        <v>8</v>
      </c>
      <c r="E63" s="40">
        <v>13</v>
      </c>
      <c r="F63" s="6">
        <v>0</v>
      </c>
      <c r="G63" s="42">
        <f t="shared" si="4"/>
        <v>0</v>
      </c>
    </row>
    <row r="64" spans="2:10" s="50" customFormat="1" ht="18" x14ac:dyDescent="0.35">
      <c r="B64" s="12">
        <v>7.5</v>
      </c>
      <c r="C64" s="14" t="s">
        <v>94</v>
      </c>
      <c r="D64" s="40" t="s">
        <v>23</v>
      </c>
      <c r="E64" s="40">
        <v>24</v>
      </c>
      <c r="F64" s="6">
        <v>0</v>
      </c>
      <c r="G64" s="42">
        <f t="shared" si="4"/>
        <v>0</v>
      </c>
    </row>
    <row r="65" spans="2:7" s="50" customFormat="1" ht="18.600000000000001" thickBot="1" x14ac:dyDescent="0.4">
      <c r="B65" s="78" t="s">
        <v>58</v>
      </c>
      <c r="C65" s="79"/>
      <c r="D65" s="79"/>
      <c r="E65" s="79"/>
      <c r="F65" s="80"/>
      <c r="G65" s="41">
        <f>SUM(G60:G64)</f>
        <v>0</v>
      </c>
    </row>
    <row r="66" spans="2:7" s="50" customFormat="1" ht="18.600000000000001" thickBot="1" x14ac:dyDescent="0.4">
      <c r="B66" s="15">
        <v>8</v>
      </c>
      <c r="C66" s="81" t="s">
        <v>31</v>
      </c>
      <c r="D66" s="82"/>
      <c r="E66" s="82"/>
      <c r="F66" s="82"/>
      <c r="G66" s="83"/>
    </row>
    <row r="67" spans="2:7" s="50" customFormat="1" ht="18" x14ac:dyDescent="0.35">
      <c r="B67" s="12">
        <v>8.1</v>
      </c>
      <c r="C67" s="17" t="s">
        <v>95</v>
      </c>
      <c r="D67" s="38" t="s">
        <v>23</v>
      </c>
      <c r="E67" s="27">
        <v>110</v>
      </c>
      <c r="F67" s="2">
        <v>0</v>
      </c>
      <c r="G67" s="42">
        <f>E67*F67</f>
        <v>0</v>
      </c>
    </row>
    <row r="68" spans="2:7" s="50" customFormat="1" ht="18" x14ac:dyDescent="0.35">
      <c r="B68" s="19">
        <v>8.1999999999999993</v>
      </c>
      <c r="C68" s="14" t="s">
        <v>32</v>
      </c>
      <c r="D68" s="39" t="s">
        <v>23</v>
      </c>
      <c r="E68" s="40">
        <v>130</v>
      </c>
      <c r="F68" s="2">
        <v>0</v>
      </c>
      <c r="G68" s="42">
        <f t="shared" ref="G68:G74" si="5">E68*F68</f>
        <v>0</v>
      </c>
    </row>
    <row r="69" spans="2:7" s="50" customFormat="1" ht="18" x14ac:dyDescent="0.35">
      <c r="B69" s="12">
        <v>8.3000000000000007</v>
      </c>
      <c r="C69" s="14" t="s">
        <v>33</v>
      </c>
      <c r="D69" s="39" t="s">
        <v>20</v>
      </c>
      <c r="E69" s="40">
        <v>1</v>
      </c>
      <c r="F69" s="2">
        <v>0</v>
      </c>
      <c r="G69" s="42">
        <f t="shared" si="5"/>
        <v>0</v>
      </c>
    </row>
    <row r="70" spans="2:7" s="50" customFormat="1" ht="18" x14ac:dyDescent="0.35">
      <c r="B70" s="19">
        <v>8.4</v>
      </c>
      <c r="C70" s="14" t="s">
        <v>34</v>
      </c>
      <c r="D70" s="39" t="s">
        <v>20</v>
      </c>
      <c r="E70" s="40">
        <v>4</v>
      </c>
      <c r="F70" s="2">
        <v>0</v>
      </c>
      <c r="G70" s="42">
        <f t="shared" si="5"/>
        <v>0</v>
      </c>
    </row>
    <row r="71" spans="2:7" s="50" customFormat="1" ht="18" x14ac:dyDescent="0.35">
      <c r="B71" s="12">
        <v>8.5</v>
      </c>
      <c r="C71" s="14" t="s">
        <v>35</v>
      </c>
      <c r="D71" s="39" t="s">
        <v>20</v>
      </c>
      <c r="E71" s="40">
        <v>4</v>
      </c>
      <c r="F71" s="2">
        <v>0</v>
      </c>
      <c r="G71" s="42">
        <f t="shared" si="5"/>
        <v>0</v>
      </c>
    </row>
    <row r="72" spans="2:7" s="50" customFormat="1" ht="18" x14ac:dyDescent="0.35">
      <c r="B72" s="19">
        <v>8.6</v>
      </c>
      <c r="C72" s="14" t="s">
        <v>96</v>
      </c>
      <c r="D72" s="39" t="s">
        <v>20</v>
      </c>
      <c r="E72" s="40">
        <v>2</v>
      </c>
      <c r="F72" s="2">
        <v>0</v>
      </c>
      <c r="G72" s="42">
        <f t="shared" si="5"/>
        <v>0</v>
      </c>
    </row>
    <row r="73" spans="2:7" s="50" customFormat="1" ht="18" x14ac:dyDescent="0.35">
      <c r="B73" s="12">
        <v>8.6999999999999993</v>
      </c>
      <c r="C73" s="14" t="s">
        <v>97</v>
      </c>
      <c r="D73" s="39" t="s">
        <v>20</v>
      </c>
      <c r="E73" s="40">
        <v>2</v>
      </c>
      <c r="F73" s="2">
        <v>0</v>
      </c>
      <c r="G73" s="42">
        <f t="shared" si="5"/>
        <v>0</v>
      </c>
    </row>
    <row r="74" spans="2:7" s="60" customFormat="1" ht="90" x14ac:dyDescent="0.3">
      <c r="B74" s="19">
        <v>8.8000000000000007</v>
      </c>
      <c r="C74" s="18" t="s">
        <v>98</v>
      </c>
      <c r="D74" s="40" t="s">
        <v>7</v>
      </c>
      <c r="E74" s="40">
        <v>1</v>
      </c>
      <c r="F74" s="1">
        <v>0</v>
      </c>
      <c r="G74" s="42">
        <f t="shared" si="5"/>
        <v>0</v>
      </c>
    </row>
    <row r="75" spans="2:7" s="60" customFormat="1" ht="18.600000000000001" thickBot="1" x14ac:dyDescent="0.35">
      <c r="B75" s="78" t="s">
        <v>59</v>
      </c>
      <c r="C75" s="79"/>
      <c r="D75" s="79"/>
      <c r="E75" s="79"/>
      <c r="F75" s="80"/>
      <c r="G75" s="41">
        <f>SUM(G67:G74)</f>
        <v>0</v>
      </c>
    </row>
    <row r="76" spans="2:7" s="50" customFormat="1" ht="18.600000000000001" thickBot="1" x14ac:dyDescent="0.4">
      <c r="B76" s="15">
        <v>9</v>
      </c>
      <c r="C76" s="81" t="s">
        <v>36</v>
      </c>
      <c r="D76" s="82"/>
      <c r="E76" s="82"/>
      <c r="F76" s="82"/>
      <c r="G76" s="83"/>
    </row>
    <row r="77" spans="2:7" s="50" customFormat="1" ht="18" x14ac:dyDescent="0.35">
      <c r="B77" s="16">
        <v>9.1</v>
      </c>
      <c r="C77" s="17" t="s">
        <v>37</v>
      </c>
      <c r="D77" s="38" t="s">
        <v>23</v>
      </c>
      <c r="E77" s="27">
        <v>1100</v>
      </c>
      <c r="F77" s="2">
        <v>0</v>
      </c>
      <c r="G77" s="37">
        <f>E77*F77</f>
        <v>0</v>
      </c>
    </row>
    <row r="78" spans="2:7" s="50" customFormat="1" ht="18" x14ac:dyDescent="0.35">
      <c r="B78" s="13">
        <v>9.1999999999999993</v>
      </c>
      <c r="C78" s="14" t="s">
        <v>38</v>
      </c>
      <c r="D78" s="39" t="s">
        <v>39</v>
      </c>
      <c r="E78" s="40">
        <v>60</v>
      </c>
      <c r="F78" s="2">
        <v>0</v>
      </c>
      <c r="G78" s="37">
        <f t="shared" ref="G78:G85" si="6">E78*F78</f>
        <v>0</v>
      </c>
    </row>
    <row r="79" spans="2:7" s="50" customFormat="1" ht="18" x14ac:dyDescent="0.35">
      <c r="B79" s="16">
        <v>9.3000000000000007</v>
      </c>
      <c r="C79" s="14" t="s">
        <v>40</v>
      </c>
      <c r="D79" s="39" t="s">
        <v>39</v>
      </c>
      <c r="E79" s="40">
        <v>62</v>
      </c>
      <c r="F79" s="2">
        <v>0</v>
      </c>
      <c r="G79" s="37">
        <f t="shared" si="6"/>
        <v>0</v>
      </c>
    </row>
    <row r="80" spans="2:7" s="50" customFormat="1" ht="18" x14ac:dyDescent="0.35">
      <c r="B80" s="13">
        <v>9.4</v>
      </c>
      <c r="C80" s="14" t="s">
        <v>41</v>
      </c>
      <c r="D80" s="39" t="s">
        <v>39</v>
      </c>
      <c r="E80" s="40">
        <v>16</v>
      </c>
      <c r="F80" s="2">
        <v>0</v>
      </c>
      <c r="G80" s="37">
        <f t="shared" si="6"/>
        <v>0</v>
      </c>
    </row>
    <row r="81" spans="2:7" s="50" customFormat="1" ht="18" x14ac:dyDescent="0.35">
      <c r="B81" s="16">
        <v>9.5</v>
      </c>
      <c r="C81" s="14" t="s">
        <v>42</v>
      </c>
      <c r="D81" s="39" t="s">
        <v>39</v>
      </c>
      <c r="E81" s="40">
        <v>46</v>
      </c>
      <c r="F81" s="2">
        <v>0</v>
      </c>
      <c r="G81" s="37">
        <f t="shared" si="6"/>
        <v>0</v>
      </c>
    </row>
    <row r="82" spans="2:7" s="50" customFormat="1" ht="18" x14ac:dyDescent="0.35">
      <c r="B82" s="13">
        <v>9.6</v>
      </c>
      <c r="C82" s="14" t="s">
        <v>43</v>
      </c>
      <c r="D82" s="39" t="s">
        <v>39</v>
      </c>
      <c r="E82" s="40">
        <v>19</v>
      </c>
      <c r="F82" s="2">
        <v>0</v>
      </c>
      <c r="G82" s="37">
        <f t="shared" si="6"/>
        <v>0</v>
      </c>
    </row>
    <row r="83" spans="2:7" s="50" customFormat="1" ht="18" x14ac:dyDescent="0.35">
      <c r="B83" s="16">
        <v>9.6999999999999993</v>
      </c>
      <c r="C83" s="14" t="s">
        <v>44</v>
      </c>
      <c r="D83" s="39" t="s">
        <v>39</v>
      </c>
      <c r="E83" s="40">
        <v>2</v>
      </c>
      <c r="F83" s="2">
        <v>0</v>
      </c>
      <c r="G83" s="37">
        <f t="shared" si="6"/>
        <v>0</v>
      </c>
    </row>
    <row r="84" spans="2:7" s="50" customFormat="1" ht="18" x14ac:dyDescent="0.35">
      <c r="B84" s="13">
        <v>9.8000000000000007</v>
      </c>
      <c r="C84" s="14" t="s">
        <v>45</v>
      </c>
      <c r="D84" s="39" t="s">
        <v>39</v>
      </c>
      <c r="E84" s="40">
        <v>4</v>
      </c>
      <c r="F84" s="2">
        <v>0</v>
      </c>
      <c r="G84" s="37">
        <f t="shared" si="6"/>
        <v>0</v>
      </c>
    </row>
    <row r="85" spans="2:7" s="50" customFormat="1" ht="18" x14ac:dyDescent="0.35">
      <c r="B85" s="16">
        <v>9.9</v>
      </c>
      <c r="C85" s="14" t="s">
        <v>46</v>
      </c>
      <c r="D85" s="39" t="s">
        <v>5</v>
      </c>
      <c r="E85" s="40">
        <v>1</v>
      </c>
      <c r="F85" s="2">
        <v>0</v>
      </c>
      <c r="G85" s="37">
        <f t="shared" si="6"/>
        <v>0</v>
      </c>
    </row>
    <row r="86" spans="2:7" s="50" customFormat="1" ht="18.600000000000001" thickBot="1" x14ac:dyDescent="0.4">
      <c r="B86" s="75" t="s">
        <v>60</v>
      </c>
      <c r="C86" s="76"/>
      <c r="D86" s="76"/>
      <c r="E86" s="76"/>
      <c r="F86" s="77"/>
      <c r="G86" s="36">
        <f>SUM(G77:G85)</f>
        <v>0</v>
      </c>
    </row>
    <row r="87" spans="2:7" s="50" customFormat="1" ht="18.600000000000001" thickBot="1" x14ac:dyDescent="0.4">
      <c r="B87" s="15">
        <v>10</v>
      </c>
      <c r="C87" s="81" t="s">
        <v>47</v>
      </c>
      <c r="D87" s="82"/>
      <c r="E87" s="82"/>
      <c r="F87" s="82"/>
      <c r="G87" s="83"/>
    </row>
    <row r="88" spans="2:7" s="50" customFormat="1" ht="36" x14ac:dyDescent="0.35">
      <c r="B88" s="16">
        <v>10.1</v>
      </c>
      <c r="C88" s="23" t="s">
        <v>99</v>
      </c>
      <c r="D88" s="38" t="s">
        <v>20</v>
      </c>
      <c r="E88" s="27">
        <v>1</v>
      </c>
      <c r="F88" s="2">
        <v>0</v>
      </c>
      <c r="G88" s="37">
        <f>E88*F88</f>
        <v>0</v>
      </c>
    </row>
    <row r="89" spans="2:7" s="50" customFormat="1" ht="36" x14ac:dyDescent="0.35">
      <c r="B89" s="13">
        <v>10.199999999999999</v>
      </c>
      <c r="C89" s="20" t="s">
        <v>100</v>
      </c>
      <c r="D89" s="39" t="s">
        <v>20</v>
      </c>
      <c r="E89" s="40">
        <v>2</v>
      </c>
      <c r="F89" s="2">
        <v>0</v>
      </c>
      <c r="G89" s="37">
        <f t="shared" ref="G89:G94" si="7">E89*F89</f>
        <v>0</v>
      </c>
    </row>
    <row r="90" spans="2:7" s="50" customFormat="1" ht="36" x14ac:dyDescent="0.35">
      <c r="B90" s="16">
        <v>10.3</v>
      </c>
      <c r="C90" s="20" t="s">
        <v>101</v>
      </c>
      <c r="D90" s="39" t="s">
        <v>20</v>
      </c>
      <c r="E90" s="40">
        <v>2</v>
      </c>
      <c r="F90" s="2">
        <v>0</v>
      </c>
      <c r="G90" s="37">
        <f t="shared" si="7"/>
        <v>0</v>
      </c>
    </row>
    <row r="91" spans="2:7" s="50" customFormat="1" ht="36" x14ac:dyDescent="0.35">
      <c r="B91" s="13">
        <v>10.4</v>
      </c>
      <c r="C91" s="20" t="s">
        <v>102</v>
      </c>
      <c r="D91" s="39" t="s">
        <v>20</v>
      </c>
      <c r="E91" s="40">
        <v>1</v>
      </c>
      <c r="F91" s="2">
        <v>0</v>
      </c>
      <c r="G91" s="37">
        <f t="shared" si="7"/>
        <v>0</v>
      </c>
    </row>
    <row r="92" spans="2:7" s="50" customFormat="1" ht="36" x14ac:dyDescent="0.35">
      <c r="B92" s="16">
        <v>10.5</v>
      </c>
      <c r="C92" s="20" t="s">
        <v>103</v>
      </c>
      <c r="D92" s="39" t="s">
        <v>20</v>
      </c>
      <c r="E92" s="40">
        <v>7</v>
      </c>
      <c r="F92" s="2">
        <v>0</v>
      </c>
      <c r="G92" s="37">
        <f t="shared" si="7"/>
        <v>0</v>
      </c>
    </row>
    <row r="93" spans="2:7" s="50" customFormat="1" ht="18" x14ac:dyDescent="0.35">
      <c r="B93" s="13">
        <v>10.6</v>
      </c>
      <c r="C93" s="20" t="s">
        <v>104</v>
      </c>
      <c r="D93" s="39" t="s">
        <v>20</v>
      </c>
      <c r="E93" s="40">
        <v>2</v>
      </c>
      <c r="F93" s="2">
        <v>0</v>
      </c>
      <c r="G93" s="37">
        <f t="shared" si="7"/>
        <v>0</v>
      </c>
    </row>
    <row r="94" spans="2:7" s="50" customFormat="1" ht="18" x14ac:dyDescent="0.35">
      <c r="B94" s="16">
        <v>10.7</v>
      </c>
      <c r="C94" s="20" t="s">
        <v>105</v>
      </c>
      <c r="D94" s="39" t="s">
        <v>20</v>
      </c>
      <c r="E94" s="40">
        <v>2</v>
      </c>
      <c r="F94" s="2">
        <v>0</v>
      </c>
      <c r="G94" s="37">
        <f t="shared" si="7"/>
        <v>0</v>
      </c>
    </row>
    <row r="95" spans="2:7" s="50" customFormat="1" ht="18.600000000000001" thickBot="1" x14ac:dyDescent="0.4">
      <c r="B95" s="108" t="s">
        <v>61</v>
      </c>
      <c r="C95" s="109"/>
      <c r="D95" s="109"/>
      <c r="E95" s="109"/>
      <c r="F95" s="110"/>
      <c r="G95" s="36">
        <f>SUM(G88:G94)</f>
        <v>0</v>
      </c>
    </row>
    <row r="96" spans="2:7" s="50" customFormat="1" ht="18.600000000000001" thickBot="1" x14ac:dyDescent="0.4">
      <c r="B96" s="15">
        <v>11</v>
      </c>
      <c r="C96" s="81" t="s">
        <v>48</v>
      </c>
      <c r="D96" s="82"/>
      <c r="E96" s="82"/>
      <c r="F96" s="82"/>
      <c r="G96" s="83"/>
    </row>
    <row r="97" spans="2:7" s="50" customFormat="1" ht="18.600000000000001" thickBot="1" x14ac:dyDescent="0.4">
      <c r="B97" s="24">
        <v>11.1</v>
      </c>
      <c r="C97" s="25" t="s">
        <v>49</v>
      </c>
      <c r="D97" s="34" t="s">
        <v>5</v>
      </c>
      <c r="E97" s="35">
        <v>1</v>
      </c>
      <c r="F97" s="7">
        <v>0</v>
      </c>
      <c r="G97" s="33">
        <f>E97*F97</f>
        <v>0</v>
      </c>
    </row>
    <row r="98" spans="2:7" ht="18.600000000000001" thickBot="1" x14ac:dyDescent="0.4">
      <c r="B98" s="111" t="s">
        <v>62</v>
      </c>
      <c r="C98" s="112"/>
      <c r="D98" s="112"/>
      <c r="E98" s="112"/>
      <c r="F98" s="113"/>
      <c r="G98" s="30">
        <f>SUM(G97)</f>
        <v>0</v>
      </c>
    </row>
    <row r="99" spans="2:7" ht="18.600000000000001" thickBot="1" x14ac:dyDescent="0.4">
      <c r="B99" s="31"/>
      <c r="C99" s="31"/>
      <c r="D99" s="31"/>
      <c r="E99" s="31"/>
      <c r="F99" s="31"/>
      <c r="G99" s="32"/>
    </row>
    <row r="100" spans="2:7" ht="18.600000000000001" thickBot="1" x14ac:dyDescent="0.4">
      <c r="B100" s="96" t="s">
        <v>69</v>
      </c>
      <c r="C100" s="97"/>
      <c r="D100" s="97"/>
      <c r="E100" s="97"/>
      <c r="F100" s="98"/>
      <c r="G100" s="26">
        <f>SUM(,G18,G24,G32,G45,G54,G58,G65,G75,G86,G95,G98)</f>
        <v>0</v>
      </c>
    </row>
    <row r="102" spans="2:7" x14ac:dyDescent="0.3">
      <c r="C102" s="47"/>
    </row>
    <row r="103" spans="2:7" x14ac:dyDescent="0.3">
      <c r="C103" s="47"/>
    </row>
    <row r="104" spans="2:7" ht="130.05000000000001" customHeight="1" x14ac:dyDescent="0.3"/>
    <row r="105" spans="2:7" ht="18" x14ac:dyDescent="0.35">
      <c r="C105" s="65" t="s">
        <v>71</v>
      </c>
    </row>
    <row r="106" spans="2:7" ht="18" x14ac:dyDescent="0.35">
      <c r="C106" s="66" t="s">
        <v>72</v>
      </c>
    </row>
  </sheetData>
  <sheetProtection algorithmName="SHA-512" hashValue="7WU3xGaFWOjd4LXR+2CooEwZRA8IzoUy1wAS3+riGgPjC4XRtdEQ2GPSPPR3CErF+vw8jP9yz7tX1fYYeTyfaA==" saltValue="RqQq4zrkMTqiV3qOgjJ0hg==" spinCount="100000" sheet="1" objects="1" scenarios="1"/>
  <mergeCells count="29">
    <mergeCell ref="B100:F100"/>
    <mergeCell ref="B6:D6"/>
    <mergeCell ref="C87:G87"/>
    <mergeCell ref="C96:G96"/>
    <mergeCell ref="C46:G46"/>
    <mergeCell ref="C55:G55"/>
    <mergeCell ref="C59:G59"/>
    <mergeCell ref="C66:G66"/>
    <mergeCell ref="C76:G76"/>
    <mergeCell ref="B54:F54"/>
    <mergeCell ref="B58:F58"/>
    <mergeCell ref="B65:F65"/>
    <mergeCell ref="B75:F75"/>
    <mergeCell ref="B86:F86"/>
    <mergeCell ref="B95:F95"/>
    <mergeCell ref="B98:F98"/>
    <mergeCell ref="B7:D7"/>
    <mergeCell ref="B8:D8"/>
    <mergeCell ref="B9:D9"/>
    <mergeCell ref="B10:D10"/>
    <mergeCell ref="B11:D11"/>
    <mergeCell ref="C15:G15"/>
    <mergeCell ref="B18:F18"/>
    <mergeCell ref="B24:F24"/>
    <mergeCell ref="B32:F32"/>
    <mergeCell ref="B45:F45"/>
    <mergeCell ref="C19:G19"/>
    <mergeCell ref="C25:G25"/>
    <mergeCell ref="C33:G33"/>
  </mergeCells>
  <pageMargins left="0.7" right="0.7" top="0.75" bottom="0.75" header="0.3" footer="0.3"/>
  <pageSetup paperSize="145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Lista de Precios</vt:lpstr>
      <vt:lpstr>'Lista de Precios'!Área_de_impresión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Ronaldo Paz Hernandez</dc:creator>
  <cp:lastModifiedBy>Flor Guerra</cp:lastModifiedBy>
  <dcterms:created xsi:type="dcterms:W3CDTF">2026-02-05T03:48:25Z</dcterms:created>
  <dcterms:modified xsi:type="dcterms:W3CDTF">2026-06-03T19:50:48Z</dcterms:modified>
</cp:coreProperties>
</file>