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 Guerra\Desktop\Olancho\COPROCCAML\"/>
    </mc:Choice>
  </mc:AlternateContent>
  <xr:revisionPtr revIDLastSave="0" documentId="8_{B345008E-EC00-40C5-9A2E-82CFE2EBCE89}" xr6:coauthVersionLast="47" xr6:coauthVersionMax="47" xr10:uidLastSave="{00000000-0000-0000-0000-000000000000}"/>
  <bookViews>
    <workbookView xWindow="-108" yWindow="-108" windowWidth="23256" windowHeight="12456" xr2:uid="{7C3204F5-5FEF-4896-9B29-7E8DF7216984}"/>
  </bookViews>
  <sheets>
    <sheet name="Desglose de oferta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2" l="1"/>
  <c r="G139" i="2"/>
  <c r="G138" i="2"/>
  <c r="G133" i="2" l="1"/>
  <c r="G134" i="2" s="1"/>
  <c r="G130" i="2"/>
  <c r="G129" i="2"/>
  <c r="G128" i="2"/>
  <c r="G124" i="2"/>
  <c r="G123" i="2"/>
  <c r="G122" i="2"/>
  <c r="G121" i="2"/>
  <c r="G120" i="2"/>
  <c r="G119" i="2"/>
  <c r="G116" i="2"/>
  <c r="G115" i="2"/>
  <c r="G114" i="2"/>
  <c r="G113" i="2"/>
  <c r="G112" i="2"/>
  <c r="G109" i="2"/>
  <c r="G108" i="2"/>
  <c r="G105" i="2"/>
  <c r="G104" i="2"/>
  <c r="G103" i="2"/>
  <c r="G94" i="2"/>
  <c r="G95" i="2" s="1"/>
  <c r="G89" i="2"/>
  <c r="G90" i="2"/>
  <c r="G91" i="2"/>
  <c r="G88" i="2"/>
  <c r="G87" i="2"/>
  <c r="G86" i="2"/>
  <c r="G81" i="2"/>
  <c r="G82" i="2"/>
  <c r="G83" i="2"/>
  <c r="G80" i="2"/>
  <c r="G79" i="2"/>
  <c r="G78" i="2"/>
  <c r="G74" i="2"/>
  <c r="G70" i="2"/>
  <c r="G71" i="2"/>
  <c r="G72" i="2"/>
  <c r="G73" i="2"/>
  <c r="G69" i="2"/>
  <c r="G68" i="2"/>
  <c r="G65" i="2"/>
  <c r="G64" i="2"/>
  <c r="G63" i="2"/>
  <c r="G59" i="2"/>
  <c r="G60" i="2"/>
  <c r="G58" i="2"/>
  <c r="G57" i="2"/>
  <c r="G52" i="2"/>
  <c r="G53" i="2"/>
  <c r="G54" i="2"/>
  <c r="G51" i="2"/>
  <c r="G50" i="2"/>
  <c r="G44" i="2"/>
  <c r="G45" i="2"/>
  <c r="G46" i="2"/>
  <c r="G47" i="2"/>
  <c r="G43" i="2"/>
  <c r="G42" i="2"/>
  <c r="G36" i="2"/>
  <c r="G37" i="2"/>
  <c r="G38" i="2"/>
  <c r="G39" i="2"/>
  <c r="G35" i="2"/>
  <c r="G34" i="2"/>
  <c r="G30" i="2"/>
  <c r="G31" i="2"/>
  <c r="G29" i="2"/>
  <c r="G28" i="2"/>
  <c r="G22" i="2"/>
  <c r="G23" i="2"/>
  <c r="G24" i="2"/>
  <c r="G25" i="2"/>
  <c r="G21" i="2"/>
  <c r="G20" i="2"/>
  <c r="G17" i="2"/>
  <c r="G18" i="2" s="1"/>
  <c r="G131" i="2" l="1"/>
  <c r="G110" i="2"/>
  <c r="G117" i="2"/>
  <c r="G26" i="2"/>
  <c r="G106" i="2"/>
  <c r="G125" i="2"/>
  <c r="H133" i="2"/>
  <c r="G32" i="2"/>
  <c r="G84" i="2"/>
  <c r="G92" i="2"/>
  <c r="G66" i="2"/>
  <c r="G75" i="2"/>
  <c r="G55" i="2"/>
  <c r="G61" i="2"/>
  <c r="G40" i="2"/>
  <c r="G48" i="2"/>
  <c r="G135" i="2" l="1"/>
  <c r="G96" i="2"/>
</calcChain>
</file>

<file path=xl/sharedStrings.xml><?xml version="1.0" encoding="utf-8"?>
<sst xmlns="http://schemas.openxmlformats.org/spreadsheetml/2006/main" count="221" uniqueCount="102">
  <si>
    <t>Anexo I - Lista de precios</t>
  </si>
  <si>
    <t>DESGLOSE DE OFERTA PARA CONSTRUCCIÓN DE OFICINAS ADMINISTRATIVAS Y RAHABILITACION DE LABORATORIO DE CATACION</t>
  </si>
  <si>
    <t>Ubicación: Aldea Limones, Municipio de Juticalpa, departamento de Olancho</t>
  </si>
  <si>
    <t xml:space="preserve">Propietario: Cooperativa de Producores de Café Campamento Limitada (COPROCCAML) </t>
  </si>
  <si>
    <t xml:space="preserve">Elaborado por: </t>
  </si>
  <si>
    <t>Fecha:</t>
  </si>
  <si>
    <t>I</t>
  </si>
  <si>
    <t xml:space="preserve">DESGLOSE DE OFERTA PARA CONSTRUCCIÓN DE OFICINAS ADMINISTRATIVAS </t>
  </si>
  <si>
    <t xml:space="preserve">Item </t>
  </si>
  <si>
    <t>DESCRIPCIÓN</t>
  </si>
  <si>
    <t xml:space="preserve">UNIDAD </t>
  </si>
  <si>
    <t xml:space="preserve">CANTIDAD </t>
  </si>
  <si>
    <t xml:space="preserve"> PRECIO UNITARIO </t>
  </si>
  <si>
    <t xml:space="preserve"> TOTAL </t>
  </si>
  <si>
    <t>PRELIMINARES</t>
  </si>
  <si>
    <t>Trazado y Marcado Con Nivel</t>
  </si>
  <si>
    <t>ML</t>
  </si>
  <si>
    <t xml:space="preserve">Sub - Total </t>
  </si>
  <si>
    <t>CIMENTACIÓN Y MOVIMIENTO DE TIERRA</t>
  </si>
  <si>
    <t>Excavación tipo II (Material Semi duro)</t>
  </si>
  <si>
    <t>M3</t>
  </si>
  <si>
    <t>Mampostería para Acera</t>
  </si>
  <si>
    <t>Zapata corrida de 0.60x0.25m de concreto 3,000 psi, 5 #4, #4@0.20m</t>
  </si>
  <si>
    <t>Sobrecimiento de bloque de 6" fundido Concreto 3,000 psi; # 3 @ 0.40 m; #2 @ 1 Hiladas</t>
  </si>
  <si>
    <t>Solera inferior S-02 15x20 cm. Concreto de 3,000 PSI reforzado con 4#3 y #2@15 cm</t>
  </si>
  <si>
    <t>Relleno con Material de Préstamo (Material Selecto)</t>
  </si>
  <si>
    <t xml:space="preserve">  </t>
  </si>
  <si>
    <t xml:space="preserve"> ESTRUCTURA</t>
  </si>
  <si>
    <t>Castillo de 15x15cm. Concreto de 3,000 PSI reforzado con 4#3 y #2@ 20cm</t>
  </si>
  <si>
    <t>Jamba de 15x10 cm. Concreto de 3,000 PSI reforzado con 2#3 y #2@20cm</t>
  </si>
  <si>
    <t>Cargador de 15x10cm de 3,000 PSI reforzado con 2#3 y #2@20cm</t>
  </si>
  <si>
    <t>Solera superior S-02 15x15 cm. Concreto de 3,000 PSI reforzado con 4#3 y #2@15 cm</t>
  </si>
  <si>
    <t>PAREDES, REPELLOS Y PULIDOS</t>
  </si>
  <si>
    <t>Pared de bloque de 6", mortero cemento-arena 1:5, reforzada con 1#3@0.60 m</t>
  </si>
  <si>
    <t>M2</t>
  </si>
  <si>
    <t xml:space="preserve">Entabicado 15-25 cm </t>
  </si>
  <si>
    <t>Repello 2.5 cm, Mortero 1:6</t>
  </si>
  <si>
    <t>Pulido de Paredes</t>
  </si>
  <si>
    <t>Tallado de Elementos de L=0.15 m</t>
  </si>
  <si>
    <t>Pintura de agua (Incluye una mano de sellador, dos manos de pintura)</t>
  </si>
  <si>
    <t>PISOS Y ACABADOS</t>
  </si>
  <si>
    <t>Relleno Compactado en pisos con Material Selecto (Incluye Acarreo)</t>
  </si>
  <si>
    <t>Firme de Concreto Reforzado E=5 Cm. #2 @ 25 cm</t>
  </si>
  <si>
    <t xml:space="preserve">Piso de concreto Reforzado E=5 Cm. #2 @ 25 cm, para acera </t>
  </si>
  <si>
    <t>Piso de cerámica 0.60 m X 0.60 m</t>
  </si>
  <si>
    <t xml:space="preserve">Enchape de cerámica en pared de Baños, 0.20x0.30m, color blanco con liga de 3mm. </t>
  </si>
  <si>
    <t>Moldura de cerámica 10x30 cm</t>
  </si>
  <si>
    <t>TECHOS Y CIELOS</t>
  </si>
  <si>
    <t>Techo de canaleta galvanizada de 2x4"con cubierta de lámina Aluzinc calibre 26 (.43mm) color natural, incluye: arriostramiento</t>
  </si>
  <si>
    <t>Capote para Aluzinc color natural</t>
  </si>
  <si>
    <t>Cielo falso de lámina de PVC (L: 4.00 m, A:0.25 m)</t>
  </si>
  <si>
    <t>Canal de Agua Lluvias PVC Alto Caudal De 6"</t>
  </si>
  <si>
    <t>Bajante de aguas Lluvias con tubería PVC de 3"</t>
  </si>
  <si>
    <t>PUERTAS</t>
  </si>
  <si>
    <t>Suministro e instalación de puerta de madera P-1 1.00 m X 2.10 m.</t>
  </si>
  <si>
    <t>Unidad</t>
  </si>
  <si>
    <t>Suministro e instalación de puerta doble de madera P-2 1.20 m X 2.10 m.</t>
  </si>
  <si>
    <t>Suministro e instalación de puerta Termoformada P-3 0.90 m X 2.10 m</t>
  </si>
  <si>
    <t>Suministro e instalación de puerta Termoformada P-4 1.00 m X 2.10 m</t>
  </si>
  <si>
    <t>VENTANAS</t>
  </si>
  <si>
    <t>Suministro e instalación de Ventana Francesa Corrediza de PVC 1.80 m X 1.20 m</t>
  </si>
  <si>
    <t>Suministro e instalación de Ventana Francesa Corrediza de PVC 1.20 m X 1.20 m</t>
  </si>
  <si>
    <t>Suministro e instalación de Ventana Francesa Corrediza de PVC 0.60 m X 0.40 m</t>
  </si>
  <si>
    <t>INSTALACIONES ELÉCTRICAS</t>
  </si>
  <si>
    <t>Suministro e instalación de Centro de Carga de, 24 espacios</t>
  </si>
  <si>
    <t>Suministro e instalación de lámpara led doble (incluye ranurado, ductos y cableado)</t>
  </si>
  <si>
    <t>Suministro e instalación de roseta y foco (incluye ranurado, ductos y cableado)</t>
  </si>
  <si>
    <t>Suministro e instalación de tomacorriente doble 15A, 120V, h=0.40m. (incluye ranurado, ductos y cableado)</t>
  </si>
  <si>
    <t>Suministro e instalación de tomacorriente doble protección para agua 15A, 120V, h=0.40m. (incluye ranurado, ductos y cableado)</t>
  </si>
  <si>
    <t>Suministro e instalación de tomacorriente especial Salida 220v</t>
  </si>
  <si>
    <t>Suministro e instalación de interruptor sencillo 120V, 15A, h=1.20m. (incluye ranurado, ductos y cableado)</t>
  </si>
  <si>
    <t>INSTALACIONES HIDROSANITARIAS</t>
  </si>
  <si>
    <t>AGUA POTABLE Y SANITARIOS</t>
  </si>
  <si>
    <t>Suministro e instalación de tubería PVC Ø1/2" para agua potable (incluye llegada hasta aparato)</t>
  </si>
  <si>
    <t>Suministro e instalación de inodoro con accesorios</t>
  </si>
  <si>
    <t>Suministro e instalación de lavamanos con accesorios</t>
  </si>
  <si>
    <t>Mueble y lavatrastos de concreto P/cocina 0.60x3.00 m</t>
  </si>
  <si>
    <t>Mueble de Cocina para desayunador</t>
  </si>
  <si>
    <t>Enchape de cerámica mueble de cocina</t>
  </si>
  <si>
    <t>AGUAS NEGRAS</t>
  </si>
  <si>
    <t>Suministro e instalación de biodigestor de 1,300 litros (incluye entrada de tubería de ø=4”, salida hacia la caja de lodos de tubería de ø=2", salida hacia pozo de absorción de tubería de ø=2", válvula de ø=2" y codo 90° de ø=2").</t>
  </si>
  <si>
    <t>Tapadera doble de protección para biodigestor de 1,300 litros de 1.36 x 1.36 x 0.07 m (incluye 2 haladeras de #3 c/u, #3@0.10 m a/s c/u, pared de bloque de 6" con repello fino exterior, casquete de concreto simple y jamba perimetral inferior de 2#3 y #2@20cm)</t>
  </si>
  <si>
    <t xml:space="preserve"> Caja de lodos de 0.80x1.05x0.90 m (tapadera doble de concreto, paredes de ladrillo rafón, repello fino interior, acero de refuerzo, 2 haladeras de varilla #3 y casquete de concreto simple)</t>
  </si>
  <si>
    <t xml:space="preserve"> Unidad</t>
  </si>
  <si>
    <t>Suministro e instalación de tubería PVC Ø2" para drenaje con accesorios</t>
  </si>
  <si>
    <t>Suministro e instalación de tubería PVC Ø4" para drenaje con accesorios</t>
  </si>
  <si>
    <t>Caja de registro para aguas negras 0.80x0.65x0.65m. medidas exteriores</t>
  </si>
  <si>
    <t>FINALES</t>
  </si>
  <si>
    <t>Limpieza General</t>
  </si>
  <si>
    <t>Global</t>
  </si>
  <si>
    <t>TOTAL</t>
  </si>
  <si>
    <t>II</t>
  </si>
  <si>
    <t>DESGLOSE DE OFERTA PARA LA RAHABILITACION DE LABORATORIO DE CATACION</t>
  </si>
  <si>
    <t>Nº</t>
  </si>
  <si>
    <t xml:space="preserve"> CANTIDAD </t>
  </si>
  <si>
    <t xml:space="preserve"> PRECIO </t>
  </si>
  <si>
    <t>CUADRO GLOBAL INVERSIONES EN LA CONSTRUCCIÓN DE LA OBRA</t>
  </si>
  <si>
    <t xml:space="preserve">CONSTRUCCION DE OFICINAS ADMINISTRATIVAS </t>
  </si>
  <si>
    <t xml:space="preserve">REHABILITACION DE LABORATORIO DE CATACION </t>
  </si>
  <si>
    <t>TOTAL DEL PROYECTO</t>
  </si>
  <si>
    <t xml:space="preserve">Representante Legal Oferente </t>
  </si>
  <si>
    <t xml:space="preserve">Firma y Sello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</si>
</sst>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L&quot;* #,##0.00_-;\-&quot;L&quot;* #,##0.00_-;_-&quot;L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1CB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4" fontId="5" fillId="0" borderId="1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4" fontId="3" fillId="0" borderId="1" xfId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44" fontId="8" fillId="5" borderId="1" xfId="0" applyNumberFormat="1" applyFont="1" applyFill="1" applyBorder="1" applyAlignment="1" applyProtection="1">
      <alignment horizontal="justify" vertical="center" wrapText="1"/>
      <protection locked="0"/>
    </xf>
    <xf numFmtId="44" fontId="0" fillId="0" borderId="0" xfId="0" applyNumberFormat="1" applyProtection="1">
      <protection locked="0"/>
    </xf>
    <xf numFmtId="44" fontId="3" fillId="7" borderId="1" xfId="1" applyFont="1" applyFill="1" applyBorder="1" applyAlignment="1" applyProtection="1">
      <alignment vertical="center"/>
      <protection locked="0"/>
    </xf>
    <xf numFmtId="44" fontId="0" fillId="0" borderId="1" xfId="0" applyNumberFormat="1" applyBorder="1" applyProtection="1">
      <protection locked="0"/>
    </xf>
    <xf numFmtId="44" fontId="6" fillId="4" borderId="1" xfId="0" applyNumberFormat="1" applyFont="1" applyFill="1" applyBorder="1" applyProtection="1">
      <protection locked="0"/>
    </xf>
    <xf numFmtId="0" fontId="8" fillId="5" borderId="12" xfId="0" applyFont="1" applyFill="1" applyBorder="1" applyAlignment="1" applyProtection="1">
      <alignment vertical="center" wrapText="1"/>
      <protection locked="0"/>
    </xf>
    <xf numFmtId="0" fontId="8" fillId="5" borderId="13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Protection="1"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44" fontId="3" fillId="0" borderId="0" xfId="1" applyFont="1" applyFill="1" applyBorder="1" applyAlignment="1" applyProtection="1"/>
    <xf numFmtId="44" fontId="3" fillId="0" borderId="0" xfId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8" fillId="5" borderId="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4" borderId="1" xfId="0" applyFont="1" applyFill="1" applyBorder="1"/>
    <xf numFmtId="0" fontId="6" fillId="4" borderId="14" xfId="0" applyFont="1" applyFill="1" applyBorder="1"/>
    <xf numFmtId="0" fontId="7" fillId="0" borderId="0" xfId="0" applyFont="1" applyAlignment="1">
      <alignment horizontal="center"/>
    </xf>
    <xf numFmtId="44" fontId="3" fillId="2" borderId="8" xfId="1" applyFont="1" applyFill="1" applyBorder="1" applyAlignment="1" applyProtection="1"/>
    <xf numFmtId="44" fontId="3" fillId="2" borderId="9" xfId="1" applyFont="1" applyFill="1" applyBorder="1" applyAlignment="1" applyProtection="1"/>
    <xf numFmtId="44" fontId="3" fillId="2" borderId="10" xfId="1" applyFont="1" applyFill="1" applyBorder="1" applyAlignment="1" applyProtection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44" fontId="3" fillId="2" borderId="6" xfId="1" applyFont="1" applyFill="1" applyBorder="1" applyAlignment="1" applyProtection="1"/>
    <xf numFmtId="44" fontId="3" fillId="2" borderId="2" xfId="1" applyFont="1" applyFill="1" applyBorder="1" applyAlignment="1" applyProtection="1"/>
    <xf numFmtId="44" fontId="3" fillId="2" borderId="7" xfId="1" applyFont="1" applyFill="1" applyBorder="1" applyAlignment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1738312</xdr:colOff>
      <xdr:row>145</xdr:row>
      <xdr:rowOff>74450</xdr:rowOff>
    </xdr:from>
    <xdr:to>
      <xdr:col>2</xdr:col>
      <xdr:colOff>3512344</xdr:colOff>
      <xdr:row>145</xdr:row>
      <xdr:rowOff>1550193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37207-A373-F2A6-6338-ECE8BA9C1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25" t="58670" r="19744" b="11839"/>
        <a:stretch>
          <a:fillRect/>
        </a:stretch>
      </xdr:blipFill>
      <xdr:spPr bwMode="auto">
        <a:xfrm>
          <a:off x="3226593" y="43246513"/>
          <a:ext cx="1774032" cy="14757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33D6-975D-43E7-8A3A-67398FD42886}">
  <dimension ref="A1:H150"/>
  <sheetViews>
    <sheetView tabSelected="1" zoomScale="80" zoomScaleNormal="80" workbookViewId="0">
      <selection activeCell="F108" sqref="F108"/>
    </sheetView>
  </sheetViews>
  <sheetFormatPr baseColWidth="10" defaultColWidth="10.77734375" defaultRowHeight="14.4" x14ac:dyDescent="0.3"/>
  <cols>
    <col min="1" max="1" width="10.77734375" style="2"/>
    <col min="2" max="2" width="10.77734375" style="3"/>
    <col min="3" max="3" width="77.44140625" style="2" customWidth="1"/>
    <col min="4" max="4" width="18.5546875" style="2" customWidth="1"/>
    <col min="5" max="5" width="12.77734375" style="2" bestFit="1" customWidth="1"/>
    <col min="6" max="6" width="21.21875" style="2" bestFit="1" customWidth="1"/>
    <col min="7" max="7" width="18.77734375" style="2" customWidth="1"/>
    <col min="8" max="16384" width="10.77734375" style="2"/>
  </cols>
  <sheetData>
    <row r="1" spans="1:7" x14ac:dyDescent="0.3">
      <c r="D1" s="3"/>
      <c r="E1" s="4"/>
    </row>
    <row r="2" spans="1:7" x14ac:dyDescent="0.3">
      <c r="D2" s="3"/>
      <c r="E2" s="4"/>
    </row>
    <row r="3" spans="1:7" x14ac:dyDescent="0.3">
      <c r="D3" s="3"/>
      <c r="E3" s="4"/>
    </row>
    <row r="4" spans="1:7" x14ac:dyDescent="0.3">
      <c r="D4" s="3"/>
      <c r="E4" s="4"/>
    </row>
    <row r="5" spans="1:7" ht="15" thickBot="1" x14ac:dyDescent="0.35">
      <c r="B5" s="23"/>
      <c r="C5"/>
      <c r="D5" s="23"/>
      <c r="E5" s="24"/>
    </row>
    <row r="6" spans="1:7" ht="18" x14ac:dyDescent="0.35">
      <c r="B6" s="66" t="s">
        <v>0</v>
      </c>
      <c r="C6" s="67"/>
      <c r="D6" s="68"/>
      <c r="E6" s="25"/>
    </row>
    <row r="7" spans="1:7" ht="35.700000000000003" customHeight="1" x14ac:dyDescent="0.35">
      <c r="A7" s="5"/>
      <c r="B7" s="69" t="s">
        <v>1</v>
      </c>
      <c r="C7" s="70"/>
      <c r="D7" s="71"/>
      <c r="E7" s="26"/>
    </row>
    <row r="8" spans="1:7" ht="18" x14ac:dyDescent="0.35">
      <c r="A8" s="5"/>
      <c r="B8" s="72" t="s">
        <v>2</v>
      </c>
      <c r="C8" s="73"/>
      <c r="D8" s="74"/>
      <c r="E8" s="27"/>
    </row>
    <row r="9" spans="1:7" ht="18" x14ac:dyDescent="0.35">
      <c r="A9" s="5"/>
      <c r="B9" s="72" t="s">
        <v>3</v>
      </c>
      <c r="C9" s="73"/>
      <c r="D9" s="74"/>
      <c r="E9" s="27"/>
    </row>
    <row r="10" spans="1:7" ht="18" x14ac:dyDescent="0.35">
      <c r="A10" s="5"/>
      <c r="B10" s="72" t="s">
        <v>4</v>
      </c>
      <c r="C10" s="73"/>
      <c r="D10" s="74"/>
      <c r="E10" s="27"/>
    </row>
    <row r="11" spans="1:7" ht="18.600000000000001" thickBot="1" x14ac:dyDescent="0.4">
      <c r="A11" s="5"/>
      <c r="B11" s="63" t="s">
        <v>5</v>
      </c>
      <c r="C11" s="64"/>
      <c r="D11" s="65"/>
      <c r="E11" s="27"/>
    </row>
    <row r="12" spans="1:7" ht="18" x14ac:dyDescent="0.35">
      <c r="A12" s="5"/>
      <c r="B12" s="28"/>
      <c r="C12" s="27"/>
      <c r="D12" s="27"/>
      <c r="E12" s="27"/>
    </row>
    <row r="13" spans="1:7" ht="18.600000000000001" customHeight="1" x14ac:dyDescent="0.35">
      <c r="B13" s="29" t="s">
        <v>6</v>
      </c>
      <c r="C13" s="30" t="s">
        <v>7</v>
      </c>
      <c r="D13" s="31"/>
      <c r="E13"/>
    </row>
    <row r="14" spans="1:7" x14ac:dyDescent="0.3">
      <c r="B14" s="23"/>
      <c r="C14"/>
      <c r="D14"/>
      <c r="E14"/>
    </row>
    <row r="15" spans="1:7" ht="18" x14ac:dyDescent="0.3">
      <c r="B15" s="32" t="s">
        <v>8</v>
      </c>
      <c r="C15" s="33" t="s">
        <v>9</v>
      </c>
      <c r="D15" s="32" t="s">
        <v>10</v>
      </c>
      <c r="E15" s="32" t="s">
        <v>11</v>
      </c>
      <c r="F15" s="6" t="s">
        <v>12</v>
      </c>
      <c r="G15" s="6" t="s">
        <v>13</v>
      </c>
    </row>
    <row r="16" spans="1:7" ht="18" x14ac:dyDescent="0.3">
      <c r="B16" s="33">
        <v>1</v>
      </c>
      <c r="C16" s="34" t="s">
        <v>14</v>
      </c>
      <c r="D16" s="34"/>
      <c r="E16" s="34"/>
      <c r="F16" s="7"/>
      <c r="G16" s="7"/>
    </row>
    <row r="17" spans="2:7" ht="18" x14ac:dyDescent="0.3">
      <c r="B17" s="35">
        <v>1.1000000000000001</v>
      </c>
      <c r="C17" s="36" t="s">
        <v>15</v>
      </c>
      <c r="D17" s="35" t="s">
        <v>16</v>
      </c>
      <c r="E17" s="35">
        <v>63.05</v>
      </c>
      <c r="F17" s="1">
        <v>0</v>
      </c>
      <c r="G17" s="1">
        <f>E17*F17</f>
        <v>0</v>
      </c>
    </row>
    <row r="18" spans="2:7" ht="18" x14ac:dyDescent="0.3">
      <c r="B18" s="35"/>
      <c r="C18" s="37" t="s">
        <v>17</v>
      </c>
      <c r="D18" s="35"/>
      <c r="E18" s="35"/>
      <c r="F18" s="8"/>
      <c r="G18" s="9">
        <f>SUM(G17)</f>
        <v>0</v>
      </c>
    </row>
    <row r="19" spans="2:7" ht="16.2" customHeight="1" x14ac:dyDescent="0.3">
      <c r="B19" s="33">
        <v>2</v>
      </c>
      <c r="C19" s="34" t="s">
        <v>18</v>
      </c>
      <c r="D19" s="34"/>
      <c r="E19" s="34"/>
      <c r="F19" s="7"/>
      <c r="G19" s="7"/>
    </row>
    <row r="20" spans="2:7" ht="18" x14ac:dyDescent="0.3">
      <c r="B20" s="35">
        <v>2.1</v>
      </c>
      <c r="C20" s="36" t="s">
        <v>19</v>
      </c>
      <c r="D20" s="35" t="s">
        <v>20</v>
      </c>
      <c r="E20" s="35">
        <v>41.48</v>
      </c>
      <c r="F20" s="1">
        <v>0</v>
      </c>
      <c r="G20" s="1">
        <f>E20*F20</f>
        <v>0</v>
      </c>
    </row>
    <row r="21" spans="2:7" ht="18" x14ac:dyDescent="0.3">
      <c r="B21" s="35">
        <v>2.2000000000000002</v>
      </c>
      <c r="C21" s="36" t="s">
        <v>21</v>
      </c>
      <c r="D21" s="35" t="s">
        <v>20</v>
      </c>
      <c r="E21" s="38">
        <v>6.88</v>
      </c>
      <c r="F21" s="1">
        <v>0</v>
      </c>
      <c r="G21" s="1">
        <f>E21*F21</f>
        <v>0</v>
      </c>
    </row>
    <row r="22" spans="2:7" ht="18" x14ac:dyDescent="0.3">
      <c r="B22" s="35">
        <v>2.2999999999999998</v>
      </c>
      <c r="C22" s="36" t="s">
        <v>22</v>
      </c>
      <c r="D22" s="35" t="s">
        <v>16</v>
      </c>
      <c r="E22" s="38">
        <v>55.3</v>
      </c>
      <c r="F22" s="1">
        <v>0</v>
      </c>
      <c r="G22" s="1">
        <f t="shared" ref="G22:G25" si="0">E22*F22</f>
        <v>0</v>
      </c>
    </row>
    <row r="23" spans="2:7" ht="36" x14ac:dyDescent="0.3">
      <c r="B23" s="35">
        <v>2.4</v>
      </c>
      <c r="C23" s="36" t="s">
        <v>23</v>
      </c>
      <c r="D23" s="35" t="s">
        <v>16</v>
      </c>
      <c r="E23" s="38">
        <v>44.24</v>
      </c>
      <c r="F23" s="1">
        <v>0</v>
      </c>
      <c r="G23" s="1">
        <f t="shared" si="0"/>
        <v>0</v>
      </c>
    </row>
    <row r="24" spans="2:7" ht="36" x14ac:dyDescent="0.3">
      <c r="B24" s="35">
        <v>2.5</v>
      </c>
      <c r="C24" s="36" t="s">
        <v>24</v>
      </c>
      <c r="D24" s="35" t="s">
        <v>16</v>
      </c>
      <c r="E24" s="35">
        <v>55.3</v>
      </c>
      <c r="F24" s="1">
        <v>0</v>
      </c>
      <c r="G24" s="1">
        <f t="shared" si="0"/>
        <v>0</v>
      </c>
    </row>
    <row r="25" spans="2:7" ht="18" x14ac:dyDescent="0.3">
      <c r="B25" s="35">
        <v>2.6</v>
      </c>
      <c r="C25" s="36" t="s">
        <v>25</v>
      </c>
      <c r="D25" s="35" t="s">
        <v>20</v>
      </c>
      <c r="E25" s="38">
        <v>19.899999999999999</v>
      </c>
      <c r="F25" s="1">
        <v>0</v>
      </c>
      <c r="G25" s="1">
        <f t="shared" si="0"/>
        <v>0</v>
      </c>
    </row>
    <row r="26" spans="2:7" ht="18" x14ac:dyDescent="0.3">
      <c r="B26" s="35"/>
      <c r="C26" s="37" t="s">
        <v>17</v>
      </c>
      <c r="D26" s="35" t="s">
        <v>26</v>
      </c>
      <c r="E26" s="35"/>
      <c r="F26" s="8"/>
      <c r="G26" s="9">
        <f>SUM(G20:G25)</f>
        <v>0</v>
      </c>
    </row>
    <row r="27" spans="2:7" ht="16.2" customHeight="1" x14ac:dyDescent="0.3">
      <c r="B27" s="33">
        <v>3</v>
      </c>
      <c r="C27" s="34" t="s">
        <v>27</v>
      </c>
      <c r="D27" s="34"/>
      <c r="E27" s="34"/>
      <c r="F27" s="7"/>
      <c r="G27" s="7"/>
    </row>
    <row r="28" spans="2:7" ht="36" x14ac:dyDescent="0.3">
      <c r="B28" s="38">
        <v>3.1</v>
      </c>
      <c r="C28" s="36" t="s">
        <v>28</v>
      </c>
      <c r="D28" s="35" t="s">
        <v>16</v>
      </c>
      <c r="E28" s="38">
        <v>86.2</v>
      </c>
      <c r="F28" s="1">
        <v>0</v>
      </c>
      <c r="G28" s="1">
        <f t="shared" ref="G28" si="1">E28*F28</f>
        <v>0</v>
      </c>
    </row>
    <row r="29" spans="2:7" ht="36" x14ac:dyDescent="0.3">
      <c r="B29" s="38">
        <v>3.2</v>
      </c>
      <c r="C29" s="36" t="s">
        <v>29</v>
      </c>
      <c r="D29" s="35" t="s">
        <v>16</v>
      </c>
      <c r="E29" s="38">
        <v>46.2</v>
      </c>
      <c r="F29" s="1">
        <v>0</v>
      </c>
      <c r="G29" s="1">
        <f t="shared" ref="G29:G30" si="2">E29*F29</f>
        <v>0</v>
      </c>
    </row>
    <row r="30" spans="2:7" ht="18" x14ac:dyDescent="0.3">
      <c r="B30" s="38">
        <v>3.3</v>
      </c>
      <c r="C30" s="36" t="s">
        <v>30</v>
      </c>
      <c r="D30" s="35" t="s">
        <v>16</v>
      </c>
      <c r="E30" s="38">
        <v>29.4</v>
      </c>
      <c r="F30" s="1">
        <v>0</v>
      </c>
      <c r="G30" s="1">
        <f t="shared" si="2"/>
        <v>0</v>
      </c>
    </row>
    <row r="31" spans="2:7" ht="36" x14ac:dyDescent="0.3">
      <c r="B31" s="38">
        <v>3.4</v>
      </c>
      <c r="C31" s="36" t="s">
        <v>31</v>
      </c>
      <c r="D31" s="35" t="s">
        <v>16</v>
      </c>
      <c r="E31" s="35">
        <v>55.3</v>
      </c>
      <c r="F31" s="1">
        <v>0</v>
      </c>
      <c r="G31" s="1">
        <f t="shared" ref="G31" si="3">E31*F31</f>
        <v>0</v>
      </c>
    </row>
    <row r="32" spans="2:7" ht="18" x14ac:dyDescent="0.3">
      <c r="B32" s="38"/>
      <c r="C32" s="37" t="s">
        <v>17</v>
      </c>
      <c r="D32" s="38"/>
      <c r="E32" s="38"/>
      <c r="F32" s="10"/>
      <c r="G32" s="9">
        <f>SUM(G28:G31)</f>
        <v>0</v>
      </c>
    </row>
    <row r="33" spans="2:7" ht="18.600000000000001" customHeight="1" x14ac:dyDescent="0.3">
      <c r="B33" s="33">
        <v>4</v>
      </c>
      <c r="C33" s="34" t="s">
        <v>32</v>
      </c>
      <c r="D33" s="34"/>
      <c r="E33" s="34"/>
      <c r="F33" s="7"/>
      <c r="G33" s="7"/>
    </row>
    <row r="34" spans="2:7" ht="36" x14ac:dyDescent="0.3">
      <c r="B34" s="38">
        <v>4.0999999999999996</v>
      </c>
      <c r="C34" s="36" t="s">
        <v>33</v>
      </c>
      <c r="D34" s="35" t="s">
        <v>34</v>
      </c>
      <c r="E34" s="38">
        <v>174.5</v>
      </c>
      <c r="F34" s="1">
        <v>0</v>
      </c>
      <c r="G34" s="1">
        <f t="shared" ref="G34" si="4">E34*F34</f>
        <v>0</v>
      </c>
    </row>
    <row r="35" spans="2:7" ht="18" x14ac:dyDescent="0.3">
      <c r="B35" s="38">
        <v>4.2</v>
      </c>
      <c r="C35" s="39" t="s">
        <v>35</v>
      </c>
      <c r="D35" s="35" t="s">
        <v>16</v>
      </c>
      <c r="E35" s="40">
        <v>29.2</v>
      </c>
      <c r="F35" s="1">
        <v>0</v>
      </c>
      <c r="G35" s="1">
        <f t="shared" ref="G35:G36" si="5">E35*F35</f>
        <v>0</v>
      </c>
    </row>
    <row r="36" spans="2:7" ht="18" x14ac:dyDescent="0.3">
      <c r="B36" s="38">
        <v>4.3</v>
      </c>
      <c r="C36" s="36" t="s">
        <v>36</v>
      </c>
      <c r="D36" s="35" t="s">
        <v>34</v>
      </c>
      <c r="E36" s="35">
        <v>349</v>
      </c>
      <c r="F36" s="1">
        <v>0</v>
      </c>
      <c r="G36" s="1">
        <f t="shared" si="5"/>
        <v>0</v>
      </c>
    </row>
    <row r="37" spans="2:7" ht="18" x14ac:dyDescent="0.3">
      <c r="B37" s="38">
        <v>4.4000000000000004</v>
      </c>
      <c r="C37" s="36" t="s">
        <v>37</v>
      </c>
      <c r="D37" s="35" t="s">
        <v>34</v>
      </c>
      <c r="E37" s="35">
        <v>349</v>
      </c>
      <c r="F37" s="1">
        <v>0</v>
      </c>
      <c r="G37" s="1">
        <f t="shared" ref="G37:G39" si="6">E37*F37</f>
        <v>0</v>
      </c>
    </row>
    <row r="38" spans="2:7" ht="18" x14ac:dyDescent="0.3">
      <c r="B38" s="38">
        <v>4.5</v>
      </c>
      <c r="C38" s="36" t="s">
        <v>38</v>
      </c>
      <c r="D38" s="35" t="s">
        <v>16</v>
      </c>
      <c r="E38" s="35">
        <v>161.80000000000001</v>
      </c>
      <c r="F38" s="1">
        <v>0</v>
      </c>
      <c r="G38" s="1">
        <f t="shared" si="6"/>
        <v>0</v>
      </c>
    </row>
    <row r="39" spans="2:7" ht="18" x14ac:dyDescent="0.3">
      <c r="B39" s="38">
        <v>4.5999999999999996</v>
      </c>
      <c r="C39" s="36" t="s">
        <v>39</v>
      </c>
      <c r="D39" s="35" t="s">
        <v>34</v>
      </c>
      <c r="E39" s="38">
        <v>349</v>
      </c>
      <c r="F39" s="1">
        <v>0</v>
      </c>
      <c r="G39" s="1">
        <f t="shared" si="6"/>
        <v>0</v>
      </c>
    </row>
    <row r="40" spans="2:7" ht="18" x14ac:dyDescent="0.3">
      <c r="B40" s="38"/>
      <c r="C40" s="37" t="s">
        <v>17</v>
      </c>
      <c r="D40" s="38"/>
      <c r="E40" s="38"/>
      <c r="F40" s="10"/>
      <c r="G40" s="9">
        <f>SUM(G34:G39)</f>
        <v>0</v>
      </c>
    </row>
    <row r="41" spans="2:7" ht="18.600000000000001" customHeight="1" x14ac:dyDescent="0.3">
      <c r="B41" s="33">
        <v>5</v>
      </c>
      <c r="C41" s="34" t="s">
        <v>40</v>
      </c>
      <c r="D41" s="34"/>
      <c r="E41" s="34"/>
      <c r="F41" s="7"/>
      <c r="G41" s="7"/>
    </row>
    <row r="42" spans="2:7" ht="18" x14ac:dyDescent="0.3">
      <c r="B42" s="38">
        <v>5.0999999999999996</v>
      </c>
      <c r="C42" s="36" t="s">
        <v>41</v>
      </c>
      <c r="D42" s="35" t="s">
        <v>20</v>
      </c>
      <c r="E42" s="38">
        <v>17.489999999999998</v>
      </c>
      <c r="F42" s="1">
        <v>0</v>
      </c>
      <c r="G42" s="1">
        <f t="shared" ref="G42" si="7">E42*F42</f>
        <v>0</v>
      </c>
    </row>
    <row r="43" spans="2:7" ht="18" x14ac:dyDescent="0.3">
      <c r="B43" s="38">
        <v>5.2</v>
      </c>
      <c r="C43" s="36" t="s">
        <v>42</v>
      </c>
      <c r="D43" s="35" t="s">
        <v>34</v>
      </c>
      <c r="E43" s="38">
        <v>52.38</v>
      </c>
      <c r="F43" s="1">
        <v>0</v>
      </c>
      <c r="G43" s="1">
        <f t="shared" ref="G43:G44" si="8">E43*F43</f>
        <v>0</v>
      </c>
    </row>
    <row r="44" spans="2:7" ht="18" x14ac:dyDescent="0.3">
      <c r="B44" s="38">
        <v>5.3</v>
      </c>
      <c r="C44" s="36" t="s">
        <v>43</v>
      </c>
      <c r="D44" s="35" t="s">
        <v>34</v>
      </c>
      <c r="E44" s="38">
        <v>56.7</v>
      </c>
      <c r="F44" s="1">
        <v>0</v>
      </c>
      <c r="G44" s="1">
        <f t="shared" si="8"/>
        <v>0</v>
      </c>
    </row>
    <row r="45" spans="2:7" ht="18" x14ac:dyDescent="0.3">
      <c r="B45" s="38">
        <v>5.4</v>
      </c>
      <c r="C45" s="36" t="s">
        <v>44</v>
      </c>
      <c r="D45" s="35" t="s">
        <v>34</v>
      </c>
      <c r="E45" s="38">
        <v>52.38</v>
      </c>
      <c r="F45" s="1">
        <v>0</v>
      </c>
      <c r="G45" s="1">
        <f t="shared" ref="G45:G47" si="9">E45*F45</f>
        <v>0</v>
      </c>
    </row>
    <row r="46" spans="2:7" ht="36" x14ac:dyDescent="0.3">
      <c r="B46" s="38">
        <v>5.5</v>
      </c>
      <c r="C46" s="36" t="s">
        <v>45</v>
      </c>
      <c r="D46" s="35" t="s">
        <v>34</v>
      </c>
      <c r="E46" s="38">
        <v>20.7</v>
      </c>
      <c r="F46" s="1">
        <v>0</v>
      </c>
      <c r="G46" s="1">
        <f t="shared" si="9"/>
        <v>0</v>
      </c>
    </row>
    <row r="47" spans="2:7" ht="18" x14ac:dyDescent="0.3">
      <c r="B47" s="38">
        <v>5.6</v>
      </c>
      <c r="C47" s="36" t="s">
        <v>46</v>
      </c>
      <c r="D47" s="35" t="s">
        <v>16</v>
      </c>
      <c r="E47" s="38">
        <v>65.25</v>
      </c>
      <c r="F47" s="1">
        <v>0</v>
      </c>
      <c r="G47" s="1">
        <f t="shared" si="9"/>
        <v>0</v>
      </c>
    </row>
    <row r="48" spans="2:7" ht="18" x14ac:dyDescent="0.3">
      <c r="B48" s="38"/>
      <c r="C48" s="37" t="s">
        <v>17</v>
      </c>
      <c r="D48" s="38"/>
      <c r="E48" s="38"/>
      <c r="F48" s="10"/>
      <c r="G48" s="9">
        <f>SUM(G42:G47)</f>
        <v>0</v>
      </c>
    </row>
    <row r="49" spans="2:7" ht="18.600000000000001" customHeight="1" x14ac:dyDescent="0.3">
      <c r="B49" s="33">
        <v>6</v>
      </c>
      <c r="C49" s="34" t="s">
        <v>47</v>
      </c>
      <c r="D49" s="34"/>
      <c r="E49" s="34"/>
      <c r="F49" s="7"/>
      <c r="G49" s="7"/>
    </row>
    <row r="50" spans="2:7" ht="36" x14ac:dyDescent="0.3">
      <c r="B50" s="35">
        <v>6.1</v>
      </c>
      <c r="C50" s="36" t="s">
        <v>48</v>
      </c>
      <c r="D50" s="35" t="s">
        <v>34</v>
      </c>
      <c r="E50" s="35">
        <v>80.02</v>
      </c>
      <c r="F50" s="1">
        <v>0</v>
      </c>
      <c r="G50" s="1">
        <f t="shared" ref="G50" si="10">E50*F50</f>
        <v>0</v>
      </c>
    </row>
    <row r="51" spans="2:7" ht="18" x14ac:dyDescent="0.3">
      <c r="B51" s="35">
        <v>6.2</v>
      </c>
      <c r="C51" s="36" t="s">
        <v>49</v>
      </c>
      <c r="D51" s="35" t="s">
        <v>16</v>
      </c>
      <c r="E51" s="35">
        <v>9.25</v>
      </c>
      <c r="F51" s="1">
        <v>0</v>
      </c>
      <c r="G51" s="1">
        <f t="shared" ref="G51:G52" si="11">E51*F51</f>
        <v>0</v>
      </c>
    </row>
    <row r="52" spans="2:7" ht="18" x14ac:dyDescent="0.3">
      <c r="B52" s="35">
        <v>6.3</v>
      </c>
      <c r="C52" s="36" t="s">
        <v>50</v>
      </c>
      <c r="D52" s="35" t="s">
        <v>34</v>
      </c>
      <c r="E52" s="35">
        <v>80.02</v>
      </c>
      <c r="F52" s="1">
        <v>0</v>
      </c>
      <c r="G52" s="1">
        <f t="shared" si="11"/>
        <v>0</v>
      </c>
    </row>
    <row r="53" spans="2:7" ht="18" x14ac:dyDescent="0.3">
      <c r="B53" s="35">
        <v>6.4</v>
      </c>
      <c r="C53" s="36" t="s">
        <v>51</v>
      </c>
      <c r="D53" s="35" t="s">
        <v>16</v>
      </c>
      <c r="E53" s="35">
        <v>18.5</v>
      </c>
      <c r="F53" s="1">
        <v>0</v>
      </c>
      <c r="G53" s="1">
        <f t="shared" ref="G53:G54" si="12">E53*F53</f>
        <v>0</v>
      </c>
    </row>
    <row r="54" spans="2:7" ht="18" x14ac:dyDescent="0.3">
      <c r="B54" s="35">
        <v>6.5</v>
      </c>
      <c r="C54" s="36" t="s">
        <v>52</v>
      </c>
      <c r="D54" s="35" t="s">
        <v>16</v>
      </c>
      <c r="E54" s="35">
        <v>12</v>
      </c>
      <c r="F54" s="1">
        <v>0</v>
      </c>
      <c r="G54" s="1">
        <f t="shared" si="12"/>
        <v>0</v>
      </c>
    </row>
    <row r="55" spans="2:7" ht="18" x14ac:dyDescent="0.3">
      <c r="B55" s="35"/>
      <c r="C55" s="37" t="s">
        <v>17</v>
      </c>
      <c r="D55" s="35"/>
      <c r="E55" s="35"/>
      <c r="F55" s="8"/>
      <c r="G55" s="9">
        <f>SUM(G50:G54)</f>
        <v>0</v>
      </c>
    </row>
    <row r="56" spans="2:7" ht="18.600000000000001" customHeight="1" x14ac:dyDescent="0.3">
      <c r="B56" s="33">
        <v>7</v>
      </c>
      <c r="C56" s="34" t="s">
        <v>53</v>
      </c>
      <c r="D56" s="34"/>
      <c r="E56" s="34"/>
      <c r="F56" s="7"/>
      <c r="G56" s="7"/>
    </row>
    <row r="57" spans="2:7" ht="18" x14ac:dyDescent="0.3">
      <c r="B57" s="35">
        <v>7.1</v>
      </c>
      <c r="C57" s="36" t="s">
        <v>54</v>
      </c>
      <c r="D57" s="35" t="s">
        <v>55</v>
      </c>
      <c r="E57" s="35">
        <v>1</v>
      </c>
      <c r="F57" s="1">
        <v>0</v>
      </c>
      <c r="G57" s="1">
        <f t="shared" ref="G57" si="13">E57*F57</f>
        <v>0</v>
      </c>
    </row>
    <row r="58" spans="2:7" ht="36" x14ac:dyDescent="0.3">
      <c r="B58" s="35">
        <v>7.2</v>
      </c>
      <c r="C58" s="36" t="s">
        <v>56</v>
      </c>
      <c r="D58" s="35" t="s">
        <v>55</v>
      </c>
      <c r="E58" s="35">
        <v>1</v>
      </c>
      <c r="F58" s="1">
        <v>0</v>
      </c>
      <c r="G58" s="1">
        <f t="shared" ref="G58:G59" si="14">E58*F58</f>
        <v>0</v>
      </c>
    </row>
    <row r="59" spans="2:7" ht="18" x14ac:dyDescent="0.3">
      <c r="B59" s="35">
        <v>7.3</v>
      </c>
      <c r="C59" s="36" t="s">
        <v>57</v>
      </c>
      <c r="D59" s="35" t="s">
        <v>55</v>
      </c>
      <c r="E59" s="35">
        <v>4</v>
      </c>
      <c r="F59" s="1">
        <v>0</v>
      </c>
      <c r="G59" s="1">
        <f t="shared" si="14"/>
        <v>0</v>
      </c>
    </row>
    <row r="60" spans="2:7" ht="18" x14ac:dyDescent="0.3">
      <c r="B60" s="35">
        <v>7.4</v>
      </c>
      <c r="C60" s="36" t="s">
        <v>58</v>
      </c>
      <c r="D60" s="35" t="s">
        <v>55</v>
      </c>
      <c r="E60" s="35">
        <v>1</v>
      </c>
      <c r="F60" s="1">
        <v>0</v>
      </c>
      <c r="G60" s="1">
        <f t="shared" ref="G60" si="15">E60*F60</f>
        <v>0</v>
      </c>
    </row>
    <row r="61" spans="2:7" ht="18" x14ac:dyDescent="0.3">
      <c r="B61" s="35"/>
      <c r="C61" s="37" t="s">
        <v>17</v>
      </c>
      <c r="D61" s="35"/>
      <c r="E61" s="35"/>
      <c r="F61" s="8"/>
      <c r="G61" s="9">
        <f>SUM(G57:G60)</f>
        <v>0</v>
      </c>
    </row>
    <row r="62" spans="2:7" ht="18.600000000000001" customHeight="1" x14ac:dyDescent="0.3">
      <c r="B62" s="33">
        <v>8</v>
      </c>
      <c r="C62" s="34" t="s">
        <v>59</v>
      </c>
      <c r="D62" s="34"/>
      <c r="E62" s="34"/>
      <c r="F62" s="7"/>
      <c r="G62" s="7"/>
    </row>
    <row r="63" spans="2:7" ht="36" x14ac:dyDescent="0.3">
      <c r="B63" s="35">
        <v>8.1</v>
      </c>
      <c r="C63" s="36" t="s">
        <v>60</v>
      </c>
      <c r="D63" s="35" t="s">
        <v>55</v>
      </c>
      <c r="E63" s="35">
        <v>1</v>
      </c>
      <c r="F63" s="1">
        <v>0</v>
      </c>
      <c r="G63" s="1">
        <f t="shared" ref="G63" si="16">E63*F63</f>
        <v>0</v>
      </c>
    </row>
    <row r="64" spans="2:7" ht="36" x14ac:dyDescent="0.3">
      <c r="B64" s="35">
        <v>8.1999999999999993</v>
      </c>
      <c r="C64" s="36" t="s">
        <v>61</v>
      </c>
      <c r="D64" s="35" t="s">
        <v>55</v>
      </c>
      <c r="E64" s="35">
        <v>5</v>
      </c>
      <c r="F64" s="1">
        <v>0</v>
      </c>
      <c r="G64" s="1">
        <f t="shared" ref="G64" si="17">E64*F64</f>
        <v>0</v>
      </c>
    </row>
    <row r="65" spans="2:7" ht="36" x14ac:dyDescent="0.3">
      <c r="B65" s="35">
        <v>8.3000000000000007</v>
      </c>
      <c r="C65" s="36" t="s">
        <v>62</v>
      </c>
      <c r="D65" s="35" t="s">
        <v>55</v>
      </c>
      <c r="E65" s="35">
        <v>2</v>
      </c>
      <c r="F65" s="1">
        <v>0</v>
      </c>
      <c r="G65" s="1">
        <f t="shared" ref="G65" si="18">E65*F65</f>
        <v>0</v>
      </c>
    </row>
    <row r="66" spans="2:7" ht="18" x14ac:dyDescent="0.3">
      <c r="B66" s="35"/>
      <c r="C66" s="37" t="s">
        <v>17</v>
      </c>
      <c r="D66" s="35"/>
      <c r="E66" s="35"/>
      <c r="F66" s="8"/>
      <c r="G66" s="9">
        <f>SUM(G63:G65)</f>
        <v>0</v>
      </c>
    </row>
    <row r="67" spans="2:7" ht="18.600000000000001" customHeight="1" x14ac:dyDescent="0.3">
      <c r="B67" s="33">
        <v>9</v>
      </c>
      <c r="C67" s="34" t="s">
        <v>63</v>
      </c>
      <c r="D67" s="34"/>
      <c r="E67" s="34"/>
      <c r="F67" s="7"/>
      <c r="G67" s="7"/>
    </row>
    <row r="68" spans="2:7" ht="18" x14ac:dyDescent="0.3">
      <c r="B68" s="35">
        <v>9.1</v>
      </c>
      <c r="C68" s="36" t="s">
        <v>64</v>
      </c>
      <c r="D68" s="35" t="s">
        <v>55</v>
      </c>
      <c r="E68" s="35">
        <v>1</v>
      </c>
      <c r="F68" s="1">
        <v>0</v>
      </c>
      <c r="G68" s="1">
        <f t="shared" ref="G68:G69" si="19">E68*F68</f>
        <v>0</v>
      </c>
    </row>
    <row r="69" spans="2:7" ht="36" x14ac:dyDescent="0.3">
      <c r="B69" s="35">
        <v>9.1999999999999993</v>
      </c>
      <c r="C69" s="36" t="s">
        <v>65</v>
      </c>
      <c r="D69" s="35" t="s">
        <v>55</v>
      </c>
      <c r="E69" s="35">
        <v>9</v>
      </c>
      <c r="F69" s="1">
        <v>0</v>
      </c>
      <c r="G69" s="1">
        <f t="shared" si="19"/>
        <v>0</v>
      </c>
    </row>
    <row r="70" spans="2:7" ht="36" x14ac:dyDescent="0.3">
      <c r="B70" s="35">
        <v>9.3000000000000007</v>
      </c>
      <c r="C70" s="36" t="s">
        <v>66</v>
      </c>
      <c r="D70" s="35" t="s">
        <v>55</v>
      </c>
      <c r="E70" s="35">
        <v>10</v>
      </c>
      <c r="F70" s="1">
        <v>0</v>
      </c>
      <c r="G70" s="1">
        <f t="shared" ref="G70:G73" si="20">E70*F70</f>
        <v>0</v>
      </c>
    </row>
    <row r="71" spans="2:7" ht="36" x14ac:dyDescent="0.3">
      <c r="B71" s="35">
        <v>9.4</v>
      </c>
      <c r="C71" s="36" t="s">
        <v>67</v>
      </c>
      <c r="D71" s="35" t="s">
        <v>55</v>
      </c>
      <c r="E71" s="35">
        <v>16</v>
      </c>
      <c r="F71" s="1">
        <v>0</v>
      </c>
      <c r="G71" s="1">
        <f t="shared" si="20"/>
        <v>0</v>
      </c>
    </row>
    <row r="72" spans="2:7" ht="36" x14ac:dyDescent="0.3">
      <c r="B72" s="35">
        <v>9.5</v>
      </c>
      <c r="C72" s="36" t="s">
        <v>68</v>
      </c>
      <c r="D72" s="35" t="s">
        <v>55</v>
      </c>
      <c r="E72" s="35">
        <v>8</v>
      </c>
      <c r="F72" s="1">
        <v>0</v>
      </c>
      <c r="G72" s="1">
        <f t="shared" si="20"/>
        <v>0</v>
      </c>
    </row>
    <row r="73" spans="2:7" ht="18" x14ac:dyDescent="0.3">
      <c r="B73" s="35">
        <v>9.6</v>
      </c>
      <c r="C73" s="36" t="s">
        <v>69</v>
      </c>
      <c r="D73" s="35" t="s">
        <v>55</v>
      </c>
      <c r="E73" s="35">
        <v>1</v>
      </c>
      <c r="F73" s="1">
        <v>0</v>
      </c>
      <c r="G73" s="1">
        <f t="shared" si="20"/>
        <v>0</v>
      </c>
    </row>
    <row r="74" spans="2:7" ht="36" x14ac:dyDescent="0.3">
      <c r="B74" s="35">
        <v>9.6999999999999993</v>
      </c>
      <c r="C74" s="36" t="s">
        <v>70</v>
      </c>
      <c r="D74" s="35" t="s">
        <v>55</v>
      </c>
      <c r="E74" s="35">
        <v>8</v>
      </c>
      <c r="F74" s="1">
        <v>0</v>
      </c>
      <c r="G74" s="1">
        <f t="shared" ref="G74" si="21">E74*F74</f>
        <v>0</v>
      </c>
    </row>
    <row r="75" spans="2:7" ht="18" x14ac:dyDescent="0.3">
      <c r="B75" s="35"/>
      <c r="C75" s="37" t="s">
        <v>17</v>
      </c>
      <c r="D75" s="35"/>
      <c r="E75" s="35"/>
      <c r="F75" s="8"/>
      <c r="G75" s="9">
        <f>SUM(G68:G74)</f>
        <v>0</v>
      </c>
    </row>
    <row r="76" spans="2:7" ht="18.45" customHeight="1" x14ac:dyDescent="0.3">
      <c r="B76" s="41"/>
      <c r="C76" s="41" t="s">
        <v>71</v>
      </c>
      <c r="D76" s="42"/>
      <c r="E76" s="42"/>
      <c r="F76" s="17"/>
      <c r="G76" s="18"/>
    </row>
    <row r="77" spans="2:7" ht="18.600000000000001" customHeight="1" x14ac:dyDescent="0.3">
      <c r="B77" s="33">
        <v>10</v>
      </c>
      <c r="C77" s="34" t="s">
        <v>72</v>
      </c>
      <c r="D77" s="34"/>
      <c r="E77" s="34"/>
      <c r="F77" s="7"/>
      <c r="G77" s="7"/>
    </row>
    <row r="78" spans="2:7" ht="36" x14ac:dyDescent="0.3">
      <c r="B78" s="35">
        <v>10.1</v>
      </c>
      <c r="C78" s="36" t="s">
        <v>73</v>
      </c>
      <c r="D78" s="35" t="s">
        <v>16</v>
      </c>
      <c r="E78" s="35">
        <v>32.200000000000003</v>
      </c>
      <c r="F78" s="1">
        <v>0</v>
      </c>
      <c r="G78" s="1">
        <f t="shared" ref="G78:G80" si="22">E78*F78</f>
        <v>0</v>
      </c>
    </row>
    <row r="79" spans="2:7" ht="18" x14ac:dyDescent="0.3">
      <c r="B79" s="35">
        <v>10.199999999999999</v>
      </c>
      <c r="C79" s="36" t="s">
        <v>74</v>
      </c>
      <c r="D79" s="38" t="s">
        <v>55</v>
      </c>
      <c r="E79" s="38">
        <v>2</v>
      </c>
      <c r="F79" s="1">
        <v>0</v>
      </c>
      <c r="G79" s="1">
        <f t="shared" si="22"/>
        <v>0</v>
      </c>
    </row>
    <row r="80" spans="2:7" ht="18" x14ac:dyDescent="0.3">
      <c r="B80" s="35">
        <v>10.3</v>
      </c>
      <c r="C80" s="36" t="s">
        <v>75</v>
      </c>
      <c r="D80" s="38" t="s">
        <v>55</v>
      </c>
      <c r="E80" s="38">
        <v>2</v>
      </c>
      <c r="F80" s="1">
        <v>0</v>
      </c>
      <c r="G80" s="1">
        <f t="shared" si="22"/>
        <v>0</v>
      </c>
    </row>
    <row r="81" spans="2:7" ht="18" x14ac:dyDescent="0.3">
      <c r="B81" s="35">
        <v>10.4</v>
      </c>
      <c r="C81" s="36" t="s">
        <v>76</v>
      </c>
      <c r="D81" s="38" t="s">
        <v>55</v>
      </c>
      <c r="E81" s="38">
        <v>1</v>
      </c>
      <c r="F81" s="1">
        <v>0</v>
      </c>
      <c r="G81" s="1">
        <f t="shared" ref="G81:G83" si="23">E81*F81</f>
        <v>0</v>
      </c>
    </row>
    <row r="82" spans="2:7" ht="18" x14ac:dyDescent="0.3">
      <c r="B82" s="35">
        <v>10.5</v>
      </c>
      <c r="C82" s="36" t="s">
        <v>77</v>
      </c>
      <c r="D82" s="38" t="s">
        <v>55</v>
      </c>
      <c r="E82" s="38">
        <v>1</v>
      </c>
      <c r="F82" s="1">
        <v>0</v>
      </c>
      <c r="G82" s="1">
        <f t="shared" si="23"/>
        <v>0</v>
      </c>
    </row>
    <row r="83" spans="2:7" ht="18" x14ac:dyDescent="0.3">
      <c r="B83" s="35">
        <v>10.6</v>
      </c>
      <c r="C83" s="36" t="s">
        <v>78</v>
      </c>
      <c r="D83" s="35" t="s">
        <v>34</v>
      </c>
      <c r="E83" s="38">
        <v>7.32</v>
      </c>
      <c r="F83" s="1">
        <v>0</v>
      </c>
      <c r="G83" s="1">
        <f t="shared" si="23"/>
        <v>0</v>
      </c>
    </row>
    <row r="84" spans="2:7" ht="18" x14ac:dyDescent="0.3">
      <c r="B84" s="35"/>
      <c r="C84" s="37" t="s">
        <v>17</v>
      </c>
      <c r="D84" s="35"/>
      <c r="E84" s="35"/>
      <c r="F84" s="8"/>
      <c r="G84" s="9">
        <f>SUM(G78:G83)</f>
        <v>0</v>
      </c>
    </row>
    <row r="85" spans="2:7" ht="18.600000000000001" customHeight="1" x14ac:dyDescent="0.3">
      <c r="B85" s="33">
        <v>11</v>
      </c>
      <c r="C85" s="34" t="s">
        <v>79</v>
      </c>
      <c r="D85" s="34"/>
      <c r="E85" s="34"/>
      <c r="F85" s="7"/>
      <c r="G85" s="7"/>
    </row>
    <row r="86" spans="2:7" ht="72" x14ac:dyDescent="0.3">
      <c r="B86" s="35">
        <v>11.1</v>
      </c>
      <c r="C86" s="36" t="s">
        <v>80</v>
      </c>
      <c r="D86" s="35" t="s">
        <v>55</v>
      </c>
      <c r="E86" s="35">
        <v>1</v>
      </c>
      <c r="F86" s="1">
        <v>0</v>
      </c>
      <c r="G86" s="1">
        <f t="shared" ref="G86:G88" si="24">E86*F86</f>
        <v>0</v>
      </c>
    </row>
    <row r="87" spans="2:7" ht="72" x14ac:dyDescent="0.3">
      <c r="B87" s="35">
        <v>11.2</v>
      </c>
      <c r="C87" s="36" t="s">
        <v>81</v>
      </c>
      <c r="D87" s="35" t="s">
        <v>55</v>
      </c>
      <c r="E87" s="35">
        <v>1</v>
      </c>
      <c r="F87" s="1">
        <v>0</v>
      </c>
      <c r="G87" s="1">
        <f t="shared" si="24"/>
        <v>0</v>
      </c>
    </row>
    <row r="88" spans="2:7" ht="54" x14ac:dyDescent="0.3">
      <c r="B88" s="35">
        <v>11.3</v>
      </c>
      <c r="C88" s="36" t="s">
        <v>82</v>
      </c>
      <c r="D88" s="35" t="s">
        <v>83</v>
      </c>
      <c r="E88" s="35">
        <v>1</v>
      </c>
      <c r="F88" s="1">
        <v>0</v>
      </c>
      <c r="G88" s="1">
        <f t="shared" si="24"/>
        <v>0</v>
      </c>
    </row>
    <row r="89" spans="2:7" ht="18" x14ac:dyDescent="0.3">
      <c r="B89" s="35">
        <v>11.4</v>
      </c>
      <c r="C89" s="36" t="s">
        <v>84</v>
      </c>
      <c r="D89" s="35" t="s">
        <v>16</v>
      </c>
      <c r="E89" s="35">
        <v>11.6</v>
      </c>
      <c r="F89" s="1">
        <v>0</v>
      </c>
      <c r="G89" s="1">
        <f t="shared" ref="G89:G91" si="25">E89*F89</f>
        <v>0</v>
      </c>
    </row>
    <row r="90" spans="2:7" ht="18" x14ac:dyDescent="0.3">
      <c r="B90" s="35">
        <v>11.5</v>
      </c>
      <c r="C90" s="36" t="s">
        <v>85</v>
      </c>
      <c r="D90" s="35" t="s">
        <v>16</v>
      </c>
      <c r="E90" s="35">
        <v>16.8</v>
      </c>
      <c r="F90" s="1">
        <v>0</v>
      </c>
      <c r="G90" s="1">
        <f t="shared" si="25"/>
        <v>0</v>
      </c>
    </row>
    <row r="91" spans="2:7" ht="18" x14ac:dyDescent="0.3">
      <c r="B91" s="35">
        <v>11.6</v>
      </c>
      <c r="C91" s="36" t="s">
        <v>86</v>
      </c>
      <c r="D91" s="35" t="s">
        <v>55</v>
      </c>
      <c r="E91" s="35">
        <v>2</v>
      </c>
      <c r="F91" s="1">
        <v>0</v>
      </c>
      <c r="G91" s="1">
        <f t="shared" si="25"/>
        <v>0</v>
      </c>
    </row>
    <row r="92" spans="2:7" ht="18" x14ac:dyDescent="0.3">
      <c r="B92" s="35"/>
      <c r="C92" s="37" t="s">
        <v>17</v>
      </c>
      <c r="D92" s="35"/>
      <c r="E92" s="35"/>
      <c r="F92" s="8"/>
      <c r="G92" s="9">
        <f>SUM(G86:G91)</f>
        <v>0</v>
      </c>
    </row>
    <row r="93" spans="2:7" ht="18.600000000000001" customHeight="1" x14ac:dyDescent="0.3">
      <c r="B93" s="33">
        <v>12</v>
      </c>
      <c r="C93" s="34" t="s">
        <v>87</v>
      </c>
      <c r="D93" s="34"/>
      <c r="E93" s="34"/>
      <c r="F93" s="7"/>
      <c r="G93" s="7"/>
    </row>
    <row r="94" spans="2:7" ht="18" x14ac:dyDescent="0.3">
      <c r="B94" s="35">
        <v>12.1</v>
      </c>
      <c r="C94" s="36" t="s">
        <v>88</v>
      </c>
      <c r="D94" s="35" t="s">
        <v>89</v>
      </c>
      <c r="E94" s="35">
        <v>1</v>
      </c>
      <c r="F94" s="1">
        <v>0</v>
      </c>
      <c r="G94" s="1">
        <f t="shared" ref="G94" si="26">E94*F94</f>
        <v>0</v>
      </c>
    </row>
    <row r="95" spans="2:7" ht="18" x14ac:dyDescent="0.3">
      <c r="B95" s="35"/>
      <c r="C95" s="37" t="s">
        <v>17</v>
      </c>
      <c r="D95" s="35"/>
      <c r="E95" s="35"/>
      <c r="F95" s="8"/>
      <c r="G95" s="9">
        <f>SUM(G94)</f>
        <v>0</v>
      </c>
    </row>
    <row r="96" spans="2:7" ht="18" x14ac:dyDescent="0.3">
      <c r="B96" s="32"/>
      <c r="C96" s="43" t="s">
        <v>90</v>
      </c>
      <c r="D96" s="44"/>
      <c r="E96" s="45"/>
      <c r="F96" s="11"/>
      <c r="G96" s="12">
        <f>+G18+G26+G32+G40+G48+G55+G61+G66+G75+G84+G92+G95</f>
        <v>0</v>
      </c>
    </row>
    <row r="97" spans="2:7" ht="18" x14ac:dyDescent="0.35">
      <c r="B97" s="46"/>
      <c r="C97" s="47"/>
      <c r="D97" s="47"/>
      <c r="E97" s="47"/>
      <c r="F97" s="5"/>
      <c r="G97" s="5"/>
    </row>
    <row r="98" spans="2:7" x14ac:dyDescent="0.3">
      <c r="B98" s="23"/>
      <c r="C98"/>
      <c r="D98"/>
      <c r="E98"/>
    </row>
    <row r="99" spans="2:7" ht="18.45" customHeight="1" x14ac:dyDescent="0.35">
      <c r="B99" s="48" t="s">
        <v>91</v>
      </c>
      <c r="C99" s="49" t="s">
        <v>92</v>
      </c>
      <c r="D99" s="31"/>
      <c r="E99" s="31"/>
    </row>
    <row r="100" spans="2:7" x14ac:dyDescent="0.3">
      <c r="B100" s="23"/>
      <c r="C100"/>
      <c r="D100"/>
      <c r="E100"/>
    </row>
    <row r="101" spans="2:7" ht="18" x14ac:dyDescent="0.3">
      <c r="B101" s="32" t="s">
        <v>93</v>
      </c>
      <c r="C101" s="33" t="s">
        <v>9</v>
      </c>
      <c r="D101" s="32" t="s">
        <v>10</v>
      </c>
      <c r="E101" s="32" t="s">
        <v>94</v>
      </c>
      <c r="F101" s="6" t="s">
        <v>95</v>
      </c>
      <c r="G101" s="6" t="s">
        <v>13</v>
      </c>
    </row>
    <row r="102" spans="2:7" ht="18.600000000000001" customHeight="1" x14ac:dyDescent="0.3">
      <c r="B102" s="33">
        <v>1</v>
      </c>
      <c r="C102" s="34" t="s">
        <v>32</v>
      </c>
      <c r="D102" s="34"/>
      <c r="E102" s="34"/>
      <c r="F102" s="7"/>
      <c r="G102" s="7"/>
    </row>
    <row r="103" spans="2:7" ht="18" x14ac:dyDescent="0.3">
      <c r="B103" s="38">
        <v>1.1000000000000001</v>
      </c>
      <c r="C103" s="36" t="s">
        <v>36</v>
      </c>
      <c r="D103" s="35" t="s">
        <v>34</v>
      </c>
      <c r="E103" s="35">
        <v>79.81</v>
      </c>
      <c r="F103" s="1">
        <v>0</v>
      </c>
      <c r="G103" s="1">
        <f t="shared" ref="G103" si="27">E103*F103</f>
        <v>0</v>
      </c>
    </row>
    <row r="104" spans="2:7" ht="18" x14ac:dyDescent="0.3">
      <c r="B104" s="38">
        <v>1.2</v>
      </c>
      <c r="C104" s="36" t="s">
        <v>37</v>
      </c>
      <c r="D104" s="35" t="s">
        <v>34</v>
      </c>
      <c r="E104" s="35">
        <v>79.81</v>
      </c>
      <c r="F104" s="1">
        <v>0</v>
      </c>
      <c r="G104" s="1">
        <f t="shared" ref="G104" si="28">E104*F104</f>
        <v>0</v>
      </c>
    </row>
    <row r="105" spans="2:7" ht="18" x14ac:dyDescent="0.3">
      <c r="B105" s="38">
        <v>1.3</v>
      </c>
      <c r="C105" s="36" t="s">
        <v>39</v>
      </c>
      <c r="D105" s="35" t="s">
        <v>34</v>
      </c>
      <c r="E105" s="38">
        <v>212.2</v>
      </c>
      <c r="F105" s="1">
        <v>0</v>
      </c>
      <c r="G105" s="1">
        <f t="shared" ref="G105" si="29">E105*F105</f>
        <v>0</v>
      </c>
    </row>
    <row r="106" spans="2:7" ht="18" x14ac:dyDescent="0.3">
      <c r="B106" s="38"/>
      <c r="C106" s="37" t="s">
        <v>17</v>
      </c>
      <c r="D106" s="38"/>
      <c r="E106" s="38"/>
      <c r="F106" s="10"/>
      <c r="G106" s="9">
        <f>SUM(G103:G105)</f>
        <v>0</v>
      </c>
    </row>
    <row r="107" spans="2:7" ht="18.600000000000001" customHeight="1" x14ac:dyDescent="0.3">
      <c r="B107" s="33">
        <v>2</v>
      </c>
      <c r="C107" s="34" t="s">
        <v>40</v>
      </c>
      <c r="D107" s="34"/>
      <c r="E107" s="34"/>
      <c r="F107" s="7"/>
      <c r="G107" s="7"/>
    </row>
    <row r="108" spans="2:7" ht="18" x14ac:dyDescent="0.3">
      <c r="B108" s="38">
        <v>2.1</v>
      </c>
      <c r="C108" s="36" t="s">
        <v>44</v>
      </c>
      <c r="D108" s="35" t="s">
        <v>34</v>
      </c>
      <c r="E108" s="38">
        <v>50</v>
      </c>
      <c r="F108" s="1">
        <v>0</v>
      </c>
      <c r="G108" s="1">
        <f t="shared" ref="G108:G109" si="30">E108*F108</f>
        <v>0</v>
      </c>
    </row>
    <row r="109" spans="2:7" ht="18" x14ac:dyDescent="0.3">
      <c r="B109" s="38">
        <v>2.2000000000000002</v>
      </c>
      <c r="C109" s="36" t="s">
        <v>46</v>
      </c>
      <c r="D109" s="35" t="s">
        <v>16</v>
      </c>
      <c r="E109" s="38">
        <v>30</v>
      </c>
      <c r="F109" s="1">
        <v>0</v>
      </c>
      <c r="G109" s="1">
        <f t="shared" si="30"/>
        <v>0</v>
      </c>
    </row>
    <row r="110" spans="2:7" ht="18" x14ac:dyDescent="0.3">
      <c r="B110" s="38"/>
      <c r="C110" s="37" t="s">
        <v>17</v>
      </c>
      <c r="D110" s="38"/>
      <c r="E110" s="38"/>
      <c r="F110" s="10"/>
      <c r="G110" s="9">
        <f>SUM(G108:G109)</f>
        <v>0</v>
      </c>
    </row>
    <row r="111" spans="2:7" ht="18.600000000000001" customHeight="1" x14ac:dyDescent="0.3">
      <c r="B111" s="33">
        <v>3</v>
      </c>
      <c r="C111" s="34" t="s">
        <v>47</v>
      </c>
      <c r="D111" s="34"/>
      <c r="E111" s="34"/>
      <c r="F111" s="7"/>
      <c r="G111" s="7"/>
    </row>
    <row r="112" spans="2:7" ht="36" x14ac:dyDescent="0.3">
      <c r="B112" s="35">
        <v>3.1</v>
      </c>
      <c r="C112" s="36" t="s">
        <v>48</v>
      </c>
      <c r="D112" s="35" t="s">
        <v>34</v>
      </c>
      <c r="E112" s="35">
        <v>62.72</v>
      </c>
      <c r="F112" s="1">
        <v>0</v>
      </c>
      <c r="G112" s="1">
        <f t="shared" ref="G112:G113" si="31">E112*F112</f>
        <v>0</v>
      </c>
    </row>
    <row r="113" spans="2:7" ht="18" x14ac:dyDescent="0.3">
      <c r="B113" s="35">
        <v>3.2</v>
      </c>
      <c r="C113" s="36" t="s">
        <v>49</v>
      </c>
      <c r="D113" s="35" t="s">
        <v>16</v>
      </c>
      <c r="E113" s="35">
        <v>11.2</v>
      </c>
      <c r="F113" s="1">
        <v>0</v>
      </c>
      <c r="G113" s="1">
        <f t="shared" si="31"/>
        <v>0</v>
      </c>
    </row>
    <row r="114" spans="2:7" ht="18" x14ac:dyDescent="0.3">
      <c r="B114" s="35">
        <v>3.3</v>
      </c>
      <c r="C114" s="36" t="s">
        <v>50</v>
      </c>
      <c r="D114" s="35" t="s">
        <v>34</v>
      </c>
      <c r="E114" s="35">
        <v>62.72</v>
      </c>
      <c r="F114" s="1">
        <v>0</v>
      </c>
      <c r="G114" s="1">
        <f t="shared" ref="G114:G115" si="32">E114*F114</f>
        <v>0</v>
      </c>
    </row>
    <row r="115" spans="2:7" ht="18" x14ac:dyDescent="0.3">
      <c r="B115" s="35">
        <v>3.4</v>
      </c>
      <c r="C115" s="36" t="s">
        <v>51</v>
      </c>
      <c r="D115" s="35" t="s">
        <v>16</v>
      </c>
      <c r="E115" s="35">
        <v>11.2</v>
      </c>
      <c r="F115" s="1">
        <v>0</v>
      </c>
      <c r="G115" s="1">
        <f t="shared" si="32"/>
        <v>0</v>
      </c>
    </row>
    <row r="116" spans="2:7" ht="18" x14ac:dyDescent="0.3">
      <c r="B116" s="35">
        <v>3.5</v>
      </c>
      <c r="C116" s="36" t="s">
        <v>52</v>
      </c>
      <c r="D116" s="35" t="s">
        <v>16</v>
      </c>
      <c r="E116" s="35">
        <v>7</v>
      </c>
      <c r="F116" s="1">
        <v>0</v>
      </c>
      <c r="G116" s="1">
        <f t="shared" ref="G116" si="33">E116*F116</f>
        <v>0</v>
      </c>
    </row>
    <row r="117" spans="2:7" ht="18" x14ac:dyDescent="0.3">
      <c r="B117" s="35"/>
      <c r="C117" s="37" t="s">
        <v>17</v>
      </c>
      <c r="D117" s="35"/>
      <c r="E117" s="35"/>
      <c r="F117" s="8"/>
      <c r="G117" s="9">
        <f>SUM(G112:G116)</f>
        <v>0</v>
      </c>
    </row>
    <row r="118" spans="2:7" ht="18.600000000000001" customHeight="1" x14ac:dyDescent="0.3">
      <c r="B118" s="33">
        <v>4</v>
      </c>
      <c r="C118" s="34" t="s">
        <v>63</v>
      </c>
      <c r="D118" s="34"/>
      <c r="E118" s="34"/>
      <c r="F118" s="7"/>
      <c r="G118" s="7"/>
    </row>
    <row r="119" spans="2:7" ht="18" x14ac:dyDescent="0.3">
      <c r="B119" s="35">
        <v>4.0999999999999996</v>
      </c>
      <c r="C119" s="36" t="s">
        <v>64</v>
      </c>
      <c r="D119" s="35" t="s">
        <v>55</v>
      </c>
      <c r="E119" s="35">
        <v>1</v>
      </c>
      <c r="F119" s="1">
        <v>0</v>
      </c>
      <c r="G119" s="1">
        <f t="shared" ref="G119:G123" si="34">E119*F119</f>
        <v>0</v>
      </c>
    </row>
    <row r="120" spans="2:7" ht="36" x14ac:dyDescent="0.3">
      <c r="B120" s="35">
        <v>4.2</v>
      </c>
      <c r="C120" s="36" t="s">
        <v>65</v>
      </c>
      <c r="D120" s="35" t="s">
        <v>55</v>
      </c>
      <c r="E120" s="35">
        <v>8</v>
      </c>
      <c r="F120" s="1">
        <v>0</v>
      </c>
      <c r="G120" s="1">
        <f t="shared" si="34"/>
        <v>0</v>
      </c>
    </row>
    <row r="121" spans="2:7" ht="36" x14ac:dyDescent="0.3">
      <c r="B121" s="35">
        <v>4.3</v>
      </c>
      <c r="C121" s="36" t="s">
        <v>66</v>
      </c>
      <c r="D121" s="35" t="s">
        <v>55</v>
      </c>
      <c r="E121" s="35">
        <v>4</v>
      </c>
      <c r="F121" s="1">
        <v>0</v>
      </c>
      <c r="G121" s="1">
        <f t="shared" si="34"/>
        <v>0</v>
      </c>
    </row>
    <row r="122" spans="2:7" ht="36" x14ac:dyDescent="0.3">
      <c r="B122" s="35">
        <v>4.4000000000000004</v>
      </c>
      <c r="C122" s="36" t="s">
        <v>67</v>
      </c>
      <c r="D122" s="35" t="s">
        <v>55</v>
      </c>
      <c r="E122" s="35">
        <v>11</v>
      </c>
      <c r="F122" s="1">
        <v>0</v>
      </c>
      <c r="G122" s="1">
        <f t="shared" si="34"/>
        <v>0</v>
      </c>
    </row>
    <row r="123" spans="2:7" ht="18" x14ac:dyDescent="0.3">
      <c r="B123" s="35">
        <v>4.5</v>
      </c>
      <c r="C123" s="36" t="s">
        <v>69</v>
      </c>
      <c r="D123" s="35" t="s">
        <v>55</v>
      </c>
      <c r="E123" s="35">
        <v>2</v>
      </c>
      <c r="F123" s="1">
        <v>0</v>
      </c>
      <c r="G123" s="1">
        <f t="shared" si="34"/>
        <v>0</v>
      </c>
    </row>
    <row r="124" spans="2:7" ht="36" x14ac:dyDescent="0.3">
      <c r="B124" s="35">
        <v>4.5999999999999996</v>
      </c>
      <c r="C124" s="36" t="s">
        <v>70</v>
      </c>
      <c r="D124" s="35" t="s">
        <v>55</v>
      </c>
      <c r="E124" s="35">
        <v>4</v>
      </c>
      <c r="F124" s="1">
        <v>0</v>
      </c>
      <c r="G124" s="1">
        <f t="shared" ref="G124" si="35">E124*F124</f>
        <v>0</v>
      </c>
    </row>
    <row r="125" spans="2:7" ht="18" x14ac:dyDescent="0.3">
      <c r="B125" s="35"/>
      <c r="C125" s="37" t="s">
        <v>17</v>
      </c>
      <c r="D125" s="35"/>
      <c r="E125" s="35"/>
      <c r="F125" s="8"/>
      <c r="G125" s="9">
        <f>SUM(G119:G124)</f>
        <v>0</v>
      </c>
    </row>
    <row r="126" spans="2:7" ht="18.45" customHeight="1" x14ac:dyDescent="0.3">
      <c r="B126" s="34"/>
      <c r="C126" s="34" t="s">
        <v>71</v>
      </c>
      <c r="D126" s="34"/>
      <c r="E126" s="34"/>
      <c r="F126" s="7"/>
      <c r="G126" s="7"/>
    </row>
    <row r="127" spans="2:7" ht="18.600000000000001" customHeight="1" x14ac:dyDescent="0.3">
      <c r="B127" s="33">
        <v>5</v>
      </c>
      <c r="C127" s="34" t="s">
        <v>72</v>
      </c>
      <c r="D127" s="34"/>
      <c r="E127" s="34"/>
      <c r="F127" s="7"/>
      <c r="G127" s="7"/>
    </row>
    <row r="128" spans="2:7" ht="36" x14ac:dyDescent="0.3">
      <c r="B128" s="35">
        <v>5.0999999999999996</v>
      </c>
      <c r="C128" s="36" t="s">
        <v>73</v>
      </c>
      <c r="D128" s="35" t="s">
        <v>16</v>
      </c>
      <c r="E128" s="35">
        <v>7.5</v>
      </c>
      <c r="F128" s="1">
        <v>0</v>
      </c>
      <c r="G128" s="1">
        <f t="shared" ref="G128:G130" si="36">E128*F128</f>
        <v>0</v>
      </c>
    </row>
    <row r="129" spans="2:8" ht="18" x14ac:dyDescent="0.3">
      <c r="B129" s="35">
        <v>5.2</v>
      </c>
      <c r="C129" s="36" t="s">
        <v>76</v>
      </c>
      <c r="D129" s="38" t="s">
        <v>55</v>
      </c>
      <c r="E129" s="38">
        <v>1</v>
      </c>
      <c r="F129" s="1">
        <v>0</v>
      </c>
      <c r="G129" s="1">
        <f t="shared" si="36"/>
        <v>0</v>
      </c>
    </row>
    <row r="130" spans="2:8" ht="18" x14ac:dyDescent="0.3">
      <c r="B130" s="35">
        <v>5.3</v>
      </c>
      <c r="C130" s="36" t="s">
        <v>78</v>
      </c>
      <c r="D130" s="35" t="s">
        <v>34</v>
      </c>
      <c r="E130" s="38">
        <v>3.66</v>
      </c>
      <c r="F130" s="1">
        <v>0</v>
      </c>
      <c r="G130" s="1">
        <f t="shared" si="36"/>
        <v>0</v>
      </c>
    </row>
    <row r="131" spans="2:8" ht="18" x14ac:dyDescent="0.3">
      <c r="B131" s="35"/>
      <c r="C131" s="37" t="s">
        <v>17</v>
      </c>
      <c r="D131" s="35"/>
      <c r="E131" s="35"/>
      <c r="F131" s="8"/>
      <c r="G131" s="9">
        <f>SUM(G128:G130)</f>
        <v>0</v>
      </c>
    </row>
    <row r="132" spans="2:8" ht="18.600000000000001" customHeight="1" x14ac:dyDescent="0.3">
      <c r="B132" s="33">
        <v>6</v>
      </c>
      <c r="C132" s="34" t="s">
        <v>87</v>
      </c>
      <c r="D132" s="34"/>
      <c r="E132" s="34"/>
      <c r="F132" s="7"/>
      <c r="G132" s="7"/>
    </row>
    <row r="133" spans="2:8" ht="18" x14ac:dyDescent="0.3">
      <c r="B133" s="35">
        <v>6.1</v>
      </c>
      <c r="C133" s="36" t="s">
        <v>88</v>
      </c>
      <c r="D133" s="35" t="s">
        <v>89</v>
      </c>
      <c r="E133" s="35">
        <v>1</v>
      </c>
      <c r="F133" s="1">
        <v>0</v>
      </c>
      <c r="G133" s="1">
        <f t="shared" ref="G133" si="37">E133*F133</f>
        <v>0</v>
      </c>
      <c r="H133" s="13">
        <f>SUM(F133:G133)</f>
        <v>0</v>
      </c>
    </row>
    <row r="134" spans="2:8" ht="18" x14ac:dyDescent="0.3">
      <c r="B134" s="35"/>
      <c r="C134" s="37" t="s">
        <v>17</v>
      </c>
      <c r="D134" s="35"/>
      <c r="E134" s="35"/>
      <c r="F134" s="8"/>
      <c r="G134" s="9">
        <f>SUM(G133)</f>
        <v>0</v>
      </c>
    </row>
    <row r="135" spans="2:8" ht="18" x14ac:dyDescent="0.3">
      <c r="B135" s="50"/>
      <c r="C135" s="43" t="s">
        <v>90</v>
      </c>
      <c r="D135" s="44"/>
      <c r="E135" s="45"/>
      <c r="F135" s="11"/>
      <c r="G135" s="14">
        <f>+G106+G110+G117+G125+G131+G134</f>
        <v>0</v>
      </c>
    </row>
    <row r="136" spans="2:8" x14ac:dyDescent="0.3">
      <c r="B136" s="23"/>
      <c r="C136"/>
      <c r="D136"/>
      <c r="E136"/>
    </row>
    <row r="137" spans="2:8" ht="18" x14ac:dyDescent="0.3">
      <c r="B137" s="51"/>
      <c r="C137" s="51" t="s">
        <v>96</v>
      </c>
      <c r="D137" s="52"/>
      <c r="E137" s="52"/>
      <c r="F137" s="21"/>
      <c r="G137" s="22"/>
    </row>
    <row r="138" spans="2:8" ht="18" x14ac:dyDescent="0.3">
      <c r="B138" s="53" t="s">
        <v>6</v>
      </c>
      <c r="C138" s="54" t="s">
        <v>97</v>
      </c>
      <c r="D138" s="55"/>
      <c r="E138" s="56"/>
      <c r="F138" s="20"/>
      <c r="G138" s="15">
        <f>+G96</f>
        <v>0</v>
      </c>
    </row>
    <row r="139" spans="2:8" ht="18" x14ac:dyDescent="0.3">
      <c r="B139" s="53" t="s">
        <v>91</v>
      </c>
      <c r="C139" s="57" t="s">
        <v>98</v>
      </c>
      <c r="D139" s="58"/>
      <c r="E139" s="59"/>
      <c r="F139" s="20"/>
      <c r="G139" s="15">
        <f>+G135</f>
        <v>0</v>
      </c>
    </row>
    <row r="140" spans="2:8" ht="18" x14ac:dyDescent="0.35">
      <c r="B140" s="60" t="s">
        <v>99</v>
      </c>
      <c r="C140" s="61"/>
      <c r="D140" s="61"/>
      <c r="E140" s="61"/>
      <c r="F140" s="19"/>
      <c r="G140" s="16">
        <f>+G138+G139</f>
        <v>0</v>
      </c>
    </row>
    <row r="141" spans="2:8" ht="4.2" customHeight="1" x14ac:dyDescent="0.3">
      <c r="B141" s="23"/>
      <c r="C141"/>
      <c r="D141"/>
      <c r="E141"/>
    </row>
    <row r="142" spans="2:8" ht="18" hidden="1" x14ac:dyDescent="0.35">
      <c r="B142" s="23"/>
      <c r="C142" s="47"/>
      <c r="D142"/>
      <c r="E142"/>
    </row>
    <row r="143" spans="2:8" ht="18" x14ac:dyDescent="0.35">
      <c r="B143" s="23"/>
      <c r="C143" s="47"/>
      <c r="D143"/>
      <c r="E143"/>
    </row>
    <row r="144" spans="2:8" ht="18" x14ac:dyDescent="0.35">
      <c r="B144" s="23"/>
      <c r="C144" s="47"/>
      <c r="D144"/>
      <c r="E144"/>
    </row>
    <row r="145" spans="2:5" ht="18" x14ac:dyDescent="0.35">
      <c r="B145" s="23"/>
      <c r="C145" s="47"/>
      <c r="D145"/>
      <c r="E145"/>
    </row>
    <row r="146" spans="2:5" ht="127.5" customHeight="1" x14ac:dyDescent="0.35">
      <c r="B146" s="23"/>
      <c r="C146" s="47"/>
      <c r="D146"/>
      <c r="E146"/>
    </row>
    <row r="147" spans="2:5" ht="18" x14ac:dyDescent="0.35">
      <c r="B147" s="23"/>
      <c r="C147" s="62" t="s">
        <v>100</v>
      </c>
      <c r="D147"/>
      <c r="E147"/>
    </row>
    <row r="148" spans="2:5" ht="18" x14ac:dyDescent="0.35">
      <c r="B148" s="23"/>
      <c r="C148" s="62" t="s">
        <v>101</v>
      </c>
      <c r="D148"/>
      <c r="E148"/>
    </row>
    <row r="149" spans="2:5" x14ac:dyDescent="0.3">
      <c r="B149" s="23"/>
      <c r="C149"/>
      <c r="D149"/>
      <c r="E149"/>
    </row>
    <row r="150" spans="2:5" x14ac:dyDescent="0.3">
      <c r="B150" s="23"/>
      <c r="C150"/>
      <c r="D150"/>
      <c r="E150"/>
    </row>
  </sheetData>
  <sheetProtection algorithmName="SHA-512" hashValue="8V6QNTmRIYVWtPzOm60hzjPci3FBvHO4fzQJYhZR0jfwt+pbLCv+l/brO2BEzQfsWHBJsplDSM1MMjKd/ayTmA==" saltValue="oxpF3WxJwANgPpjdty/EZg==" spinCount="100000" sheet="1" objects="1" scenarios="1" selectLockedCells="1"/>
  <mergeCells count="6">
    <mergeCell ref="B11:D11"/>
    <mergeCell ref="B6:D6"/>
    <mergeCell ref="B7:D7"/>
    <mergeCell ref="B8:D8"/>
    <mergeCell ref="B9:D9"/>
    <mergeCell ref="B10:D10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 de oferta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Ronaldo Paz Hernandez</dc:creator>
  <cp:keywords/>
  <dc:description/>
  <cp:lastModifiedBy>Flor Guerra</cp:lastModifiedBy>
  <cp:revision/>
  <dcterms:created xsi:type="dcterms:W3CDTF">2026-02-05T03:48:25Z</dcterms:created>
  <dcterms:modified xsi:type="dcterms:W3CDTF">2026-06-08T18:28:01Z</dcterms:modified>
  <cp:category/>
  <cp:contentStatus/>
</cp:coreProperties>
</file>