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or Guerra\Desktop\Olancho\COCAOL\Enmienda 2\"/>
    </mc:Choice>
  </mc:AlternateContent>
  <xr:revisionPtr revIDLastSave="0" documentId="8_{DB4B023E-936D-4D50-836F-7981CAB54D88}" xr6:coauthVersionLast="47" xr6:coauthVersionMax="47" xr10:uidLastSave="{00000000-0000-0000-0000-000000000000}"/>
  <bookViews>
    <workbookView xWindow="-108" yWindow="-108" windowWidth="23256" windowHeight="12456" xr2:uid="{7C3204F5-5FEF-4896-9B29-7E8DF7216984}"/>
  </bookViews>
  <sheets>
    <sheet name="Desglose de oferta" sheetId="1" r:id="rId1"/>
  </sheets>
  <definedNames>
    <definedName name="_xlnm.Print_Area" localSheetId="0">'Desglose de oferta'!$B$2:$G$141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16" i="1" l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32" i="1" l="1"/>
  <c r="G33" i="1"/>
  <c r="G34" i="1"/>
  <c r="G35" i="1"/>
  <c r="G36" i="1"/>
  <c r="G127" i="1" l="1"/>
  <c r="G128" i="1" s="1"/>
  <c r="G119" i="1"/>
  <c r="G120" i="1"/>
  <c r="G121" i="1"/>
  <c r="G122" i="1"/>
  <c r="G123" i="1"/>
  <c r="G124" i="1"/>
  <c r="G118" i="1"/>
  <c r="G108" i="1"/>
  <c r="G109" i="1"/>
  <c r="G110" i="1"/>
  <c r="G111" i="1"/>
  <c r="G112" i="1"/>
  <c r="G113" i="1"/>
  <c r="G114" i="1"/>
  <c r="G115" i="1"/>
  <c r="G107" i="1"/>
  <c r="G97" i="1"/>
  <c r="G98" i="1"/>
  <c r="G99" i="1"/>
  <c r="G100" i="1"/>
  <c r="G101" i="1"/>
  <c r="G102" i="1"/>
  <c r="G103" i="1"/>
  <c r="G96" i="1"/>
  <c r="G90" i="1"/>
  <c r="G91" i="1"/>
  <c r="G92" i="1"/>
  <c r="G93" i="1"/>
  <c r="G89" i="1"/>
  <c r="G86" i="1"/>
  <c r="G85" i="1"/>
  <c r="G77" i="1"/>
  <c r="G78" i="1"/>
  <c r="G79" i="1"/>
  <c r="G80" i="1"/>
  <c r="G81" i="1"/>
  <c r="G82" i="1"/>
  <c r="G76" i="1"/>
  <c r="G40" i="1"/>
  <c r="G41" i="1"/>
  <c r="G42" i="1"/>
  <c r="G43" i="1"/>
  <c r="G44" i="1"/>
  <c r="G39" i="1"/>
  <c r="G28" i="1"/>
  <c r="G29" i="1"/>
  <c r="G30" i="1"/>
  <c r="G31" i="1"/>
  <c r="G27" i="1"/>
  <c r="G21" i="1"/>
  <c r="G22" i="1"/>
  <c r="G20" i="1"/>
  <c r="G17" i="1"/>
  <c r="G18" i="1" s="1"/>
  <c r="G105" i="1" l="1"/>
  <c r="G37" i="1"/>
  <c r="G87" i="1"/>
  <c r="G94" i="1"/>
  <c r="G83" i="1"/>
  <c r="G125" i="1"/>
  <c r="G116" i="1"/>
  <c r="G74" i="1"/>
  <c r="G25" i="1"/>
  <c r="G130" i="1" l="1"/>
</calcChain>
</file>

<file path=xl/sharedStrings.xml><?xml version="1.0" encoding="utf-8"?>
<sst xmlns="http://schemas.openxmlformats.org/spreadsheetml/2006/main" count="232" uniqueCount="147">
  <si>
    <t>ITEM</t>
  </si>
  <si>
    <t>DESCRIPCION</t>
  </si>
  <si>
    <t>UNIDAD</t>
  </si>
  <si>
    <t>CANTIDAD</t>
  </si>
  <si>
    <t>TOTAL</t>
  </si>
  <si>
    <t>Global</t>
  </si>
  <si>
    <t>Bodega de Materiales de 5m x 6m, de lamina aluzinc y estructura de madera de pino rustica</t>
  </si>
  <si>
    <t>global</t>
  </si>
  <si>
    <t>m2</t>
  </si>
  <si>
    <t>TERRACERIA</t>
  </si>
  <si>
    <t>Cargado y botado de material (capa orgánica, 25% de abundamiento)</t>
  </si>
  <si>
    <t>m3</t>
  </si>
  <si>
    <t>EXCAVACIONES</t>
  </si>
  <si>
    <t>ELEMENTOS ESTRUCTURALES</t>
  </si>
  <si>
    <t>unidad</t>
  </si>
  <si>
    <t>ml</t>
  </si>
  <si>
    <t>TECHOS</t>
  </si>
  <si>
    <t>PAREDES</t>
  </si>
  <si>
    <t>PISOS</t>
  </si>
  <si>
    <t>Acera de concreto perimetral, espesor 8cm, concreto 3000 psi, ancho de 60 cm</t>
  </si>
  <si>
    <t>INSTALACIONES HIDRAULICAS Y SANITARIAS</t>
  </si>
  <si>
    <t>Suministro e instalación de tubería de 1/2" de diámetro SDR-21</t>
  </si>
  <si>
    <t>Caja de registro de válvulas para ap, incluye suministro e instalación de válvula de globo de 1"</t>
  </si>
  <si>
    <t>Cajas de registro de aguas negras de 0.80mx 0.80m</t>
  </si>
  <si>
    <t>Cajas de registro de aguas lluvias de 0.60m x 0.60m</t>
  </si>
  <si>
    <t>INSTALACIONES ELECTRICAS</t>
  </si>
  <si>
    <t>Circuito de Fuerza tomacorrientes</t>
  </si>
  <si>
    <t>Suministro e instalacion de tomacorrientes 110v</t>
  </si>
  <si>
    <t>Unidad</t>
  </si>
  <si>
    <t>Salida de lamparas</t>
  </si>
  <si>
    <t>Suministro e instalacion de lamparas incandecente de pared</t>
  </si>
  <si>
    <t>Suministro e instalacion de luminarias de Techo Empotradas</t>
  </si>
  <si>
    <t>Interruptores Sencillos</t>
  </si>
  <si>
    <t xml:space="preserve">Suministro e instalacion de Centro de Carga de 24 espacios </t>
  </si>
  <si>
    <t>Suministro e instalacion de tomacorrientes 220v</t>
  </si>
  <si>
    <t>Acometida electrica incluye polo tierra</t>
  </si>
  <si>
    <t>PUERTAS Y VENTANAS</t>
  </si>
  <si>
    <t>Limpieza final</t>
  </si>
  <si>
    <t>Limpieza general del proyecto</t>
  </si>
  <si>
    <t>OBRAS PRELIMINARES</t>
  </si>
  <si>
    <t>PRECIO UNITARIO</t>
  </si>
  <si>
    <t>SUB TOTAL OBRAS PRELIMINARES</t>
  </si>
  <si>
    <t>SUB-TOTAL TERRACERIA</t>
  </si>
  <si>
    <t>SUB-TOTAL EXCAVACIONES</t>
  </si>
  <si>
    <t>SUB -TOTAL ELEMENTOS ESTRUCTURALES</t>
  </si>
  <si>
    <t>SUB TOTAL TECHOS</t>
  </si>
  <si>
    <t>SUB-TOTAL PAREDES</t>
  </si>
  <si>
    <t>SUB-TOTAL PISOS</t>
  </si>
  <si>
    <t>SUB-TOTAL INSTALACIONES HIDRAULICAS Y SANITARIAS</t>
  </si>
  <si>
    <t>SUB-TOTAL INSTALACIONES ELECTRICAS</t>
  </si>
  <si>
    <t>SUB-TOTAL PUERTAS Y VENTANAS</t>
  </si>
  <si>
    <t>SUB-TOTAL LIMPIEZA FINAL</t>
  </si>
  <si>
    <t xml:space="preserve">Trazado, marcado y niveles con topografia </t>
  </si>
  <si>
    <t>Anexo I - Lista de precios</t>
  </si>
  <si>
    <t xml:space="preserve">DESGLOSE DE OFERTA PARA CONSTRUCCIÓN DEL ÁREA DE BENEFICIADO SECO Y MAQUILADO DE CAFÉ DE LA COCAOL  </t>
  </si>
  <si>
    <t>Propietario: Cooperativa Cafetalera Olancho Limitada (COCAOL)</t>
  </si>
  <si>
    <t xml:space="preserve">Elaborado por: </t>
  </si>
  <si>
    <t>Fecha:</t>
  </si>
  <si>
    <t>TOTAL DEL PROYECTO</t>
  </si>
  <si>
    <t>Ubicación: municipio de Santa Maria del Real, departamento de Olancho</t>
  </si>
  <si>
    <t>Representante legal oferente</t>
  </si>
  <si>
    <t>Firma y sello</t>
  </si>
  <si>
    <t>Descapote de terreno natural remoción de capa vegetal con equipo, (espesor de 10 cm).</t>
  </si>
  <si>
    <t>Nivelación de terreno con material selecto compactado con equipo mayor, proctor estándar al 95% mínimo.</t>
  </si>
  <si>
    <t>Transporte y manejo instalación</t>
  </si>
  <si>
    <t>Suministro e instalación de canal de aguas lluvias metálico lamina galvanizado cal. 26, sección rectangular 30cm x 30cm, incluye soportes a cada 1 m</t>
  </si>
  <si>
    <t>Techo de lámina Aluzinc cal. 26 con canaleta de 2"x4" Gal. legitima en área de vestidores y baños</t>
  </si>
  <si>
    <t>Pared de bloque de 6 pulg, sisado fino #3@3hiladas, mortero 1:4</t>
  </si>
  <si>
    <t>Cerámica de pared en baños</t>
  </si>
  <si>
    <t>Piso de cerámica en baños</t>
  </si>
  <si>
    <t>Zócalo en piso</t>
  </si>
  <si>
    <t>Tubería PVC de 4" para aguas negras</t>
  </si>
  <si>
    <t>Suministro e instalación de lavamanos con pedestal</t>
  </si>
  <si>
    <t>Suministro e instalación de inodoro</t>
  </si>
  <si>
    <t>Cortina enrollable galvanizada vertical CE-1 (boquete Ancho :4.74m x Alto:  4.75m), incluye motor y cerradura.</t>
  </si>
  <si>
    <t>Cortina enrollable galvanizada vertical CE-2 (boquete Ancho: 3.75m x Alto: 4.75m), incluye tecle para manipulación, y cerradura.</t>
  </si>
  <si>
    <t>Cortina enrollable galvanizada vertical CE-3 (Boquete Ancho: 2.75m x Alto: 2.10m). Incluye cerradura.</t>
  </si>
  <si>
    <t>Cortina enrollable galvanizada vertical CE-4 (Boquete Ancho 2.70m x Alto: 2.10m). Incluye cerradura.</t>
  </si>
  <si>
    <t>Puerta P-1 termoformada para intemperie y resistente a la humedad (boquete Ancho: 1m x Alto: 2.10m), incluye contramarcos, bisagras y llavín.</t>
  </si>
  <si>
    <t>Ventana V-1 de PVC, vidrio reflectivo. (Ancho: 2.1m x Alto: 1m).</t>
  </si>
  <si>
    <t>Ventana V-2 de PVC, vidrio reflectivo (Ancho: 0.90m x Alto: 0.6 m).</t>
  </si>
  <si>
    <t>Relleno compactado con material selecto para sustitucion y mejoramiento de suelo de desplante en zapatas aisladas,  2m de relleno compactado proctor modificado al 95% minimo.</t>
  </si>
  <si>
    <t>Relleno compactado con material selecto en cimentacion , proctor modificado al 95% minimo en zapatas aisladas</t>
  </si>
  <si>
    <t>Excavacion de terreno comun semi blando para sobrecimiento de mamposteria</t>
  </si>
  <si>
    <t>Excavacion de terreno comun semi blando para viga de equilibrio N+0.0m de 0.45m x 0.30m</t>
  </si>
  <si>
    <t>Excavacion de terreno comun semi blando para acera</t>
  </si>
  <si>
    <t>Desalojo de material sobrante producto de excavaciones en cimentaciones</t>
  </si>
  <si>
    <t xml:space="preserve">Mamposteria de piedra  (Piedra 70%, Mortero 30%), mortero 1:4 </t>
  </si>
  <si>
    <t>Firme de concreto de limpieza en zapatas aisladas, espesor 10 cm concreto pobre</t>
  </si>
  <si>
    <t>Zapata aislada Z1, de 1.30m x 1.30m x 0.45 m, refuerzo de varilla 5/8" @ 26 cm en A/S, concreto 3,000 PSI, nivel de desplante -2 m.</t>
  </si>
  <si>
    <t>Zapata aislada Z2, de 2.05m x 2.05m x 0.50 m, refuerzo de varilla 5/8" @ 23 cm en A/S, concreto 3,000 PSI, nivel de desplante -2 m.</t>
  </si>
  <si>
    <t>Zapata aislada Z3, de 1.60 m x 1.60m x 0.45 m, refuerzo de varilla 5/8" @ 27 cm en A/S, concreto 3,000 PSI, nivel de desplante -2 m.</t>
  </si>
  <si>
    <t>Zapata aislada Z4, de 2.20 m x 2.20 m x 0.50 m, refuerzo de varilla 5/8" @ 24 cm en A/S, concreto 3,000 PSI, nivel de desplante -2 m.</t>
  </si>
  <si>
    <t>Zapata aislada Z5, de 1.85 m x 1.85 m x 0.45m, refuerzo de varilla  5/8" @ 26 cm en A/S, concreto 3,000 PSI, nivel de desplante -2 m.</t>
  </si>
  <si>
    <t>Zapata aislada Z6, de 1.80m x 1.80m x 0.50 m, refuerzo de varilla 5/8" @ 22 cm en A/S, concreto 3,000 PSI, nivel de desplante -2 m.</t>
  </si>
  <si>
    <t>Castillo de concreto de 0.15m x 0.15m, refuerzo con 4V#3, estribos #2@0.15m, concreto 3,000 PSI</t>
  </si>
  <si>
    <t>Viga de equilibrio tipo B1, de 0.45m x 0.30m, con refuerzo de 4V#5 y estribos #3@0.15 m, concreto 3,000 PSI</t>
  </si>
  <si>
    <t>Viga de equilibrio tipo B2, de 0.45m x 0.30m, con refuerzo de 6V#5 y estribos #3@0.15 m, concreto 3,000 PSI</t>
  </si>
  <si>
    <t>Viga de equilibrio tipo B3, de 0.45m x 0.30m, con refuerzo de 8V#5 y estribos #3@0.15 m, concreto 3,000 PSI</t>
  </si>
  <si>
    <t>Viga de equilibrio tipo B4, de 0.45m x 0.30m, con refuerzo de 5V#5 y estribos #3@0.15 m, concreto 3,000 PSI</t>
  </si>
  <si>
    <t>Viga de equilibrio tipo B5, de 0.30m x 0.25m, con refuerzo de 6V#4 y estribos #3@0.10 m, concreto 3,000 PSI</t>
  </si>
  <si>
    <t>Viga de concreto intermedia tipo B1 (N+2.50m), de 0.25m x 0.15m, con refuerzo de 4V#4 y estribos #3@0.08 m, concreto 3,000 PSI</t>
  </si>
  <si>
    <t>Viga de concreto intermedia tipo B2 (N+2.50m), de 0.40m x 0.20m, con refuerzo de 8V#4 y estribos #3@0.13 m, concreto 3,000 PSI</t>
  </si>
  <si>
    <t>Viga de concreto intermedia tipo B3 (N+2.50m), de 0.40m x 0.20m, con refuerzo de 6V#4 y estribos #3@0.13 m, concreto 3,000 PSI</t>
  </si>
  <si>
    <t>Viga de concreto intermedia tipo B4 (N+2.50m), de 0.25m x 0.15m, con refuerzo de 2V#5 + 2V#4 y estribos #3@0.08 m, concreto 3,000 PSI</t>
  </si>
  <si>
    <t>Viga de concreto  tipo B1 (N+5.00m), de 0.40m x 0.20m, con refuerzo de 6V#4 y estribos #3@0.13 m, concreto 3,000 PSI</t>
  </si>
  <si>
    <t>Viga de concreto  tipo B2 (N+5.00m), de 0.40m x 0.20m, con refuerzo de 8V#4 y estribos #3@0.13 m, concreto 3,000 PSI</t>
  </si>
  <si>
    <t>Viga de concreto  tipo B3 (N+5.00m), de 0.40m x 0.20m, con refuerzo de 4V#4+ 2V#4 bastones en uniones y estribos #3@0.13 m, concreto 3000 PSI</t>
  </si>
  <si>
    <t>Viga de concreto  tipo B4 (N+5.00m), de 0.40m x 0.20m, con refuerzo de 4V#4+ 2V#4 bastones cruce de columnas y estribos #3@0.13 m, concreto 3000 PSI</t>
  </si>
  <si>
    <t>Viga de concreto  tipo B5 (N+5.00m), de 0.40m x 0.20m, con refuerzo de 2V#4+ 2V#5+ 2V#4 bastones en uniones  y estribos #3@0.13 m, concreto 3000 PSI</t>
  </si>
  <si>
    <t>Viga de concreto  tipo B6 (N+5.00m), de 0.40m x 0.20m, con refuerzo de 4V#4  y estribos #3@0.13 m, concreto 3000 PSI</t>
  </si>
  <si>
    <t>Viga de concreto tipo B7 (N+5.00m ), de 0.40m x 0.20m, con refuerzo de 4V#4 + 2V#4 bastones en cruce de columnas y estribos #3@0.13 m, concreto 3000 PSI</t>
  </si>
  <si>
    <t>Viga de concreto  tipo B8 (N+5.00m ), de 0.40m x 0.20m, con refuerzo de 4V#4 + 2V#4 bastones en cruce de columnas y estribos #3@0.13 m, concreto 3000 PSI</t>
  </si>
  <si>
    <t>Viga de concreto  tipo B1 (N+9.00m), de 0.40m x 0.20m, con refuerzo de 6V#4 y estribos #3@0.13 m, concreto 3000 PSI</t>
  </si>
  <si>
    <t>Viga de concreto  tipo B2 (N+9.00m), de 0.40m x 0.20m, con refuerzo de 8V#4 y estribos #3@0.13 m, concreto 3000 PSI</t>
  </si>
  <si>
    <t>Suministro e Instalación - Pared lateral de lamina luminizada cal. 24 refuerzo @1.3 m con tubo metalico galv. de 4"x4" + tubos horizontales T2 de 2"x2" @1.25, incluye conexion pernada</t>
  </si>
  <si>
    <t>Firme de piso de concreto e=10 cms, refuerzo #2@0.20, concreto 3000 psi, acabado pulido fino con helicoptero</t>
  </si>
  <si>
    <t>Suministro e Instalación de cubierta de techo curvo autoportante lamina zincalum cal. 26 (13m x 15 m) o calidad similar aprobado por supervision, incluir todos los elementos necesarios para la fijacion y tension del techo para su correcta instalacion y funcionamiento.</t>
  </si>
  <si>
    <t>Suministro e Instalación de cubierta de techo curvo autoportante lamina zincalum cal. 22 (20.10m x 42.02m) o calidad similar aprobado por supervision,  incluir todos los elementos necesarios para la fijacion y tension del techo para su correcta instalacion y funcionamiento.</t>
  </si>
  <si>
    <t>Suministro e Instalación de cubierta de techo curvo autoportante  lamina zincalum cal. 22  (20m x 30 m) o calidad similar aprobado por supervision,  incluir todos los elementos necesarios para la fijacion y tension del techo para su correcta instalacion y funcionamiento.</t>
  </si>
  <si>
    <t>Forro de lubula o arcos frontal y posterior de techo con lamina Cal.24,  incluir todos los elementos necesarios para la fijacion y tension del forro para su correcta instalacion y funcionamiento.</t>
  </si>
  <si>
    <t>Bajantes de aguas lluvias en canal , con tuberia pvc de 8" SDR 41, incluye accesorios de fijacion superficial en pared.</t>
  </si>
  <si>
    <t>Pedestal de concreto Tipo 1  de 0.35m x 0.35m , refuerzo con 4V # 5  + 4 V #4 , estribos #3@0.10m en Zona Confinada y estribos #3@0.20m en zona no confinada, concreto 3,000 PSI, ver detalles en planos de columnas.</t>
  </si>
  <si>
    <t>Pedestal de concreto Tipo 2   de 0.50m x 0.50m , refuerzo con 4V # 6  + 8 V #5 , estribos #3@0.10m en Zona Confinada y estribos #3@0.20m en zona no confinada, concreto 3,000 PSI, ver detalles en planos de columnas.</t>
  </si>
  <si>
    <t>Columna de concreto Tipo 1   de 0.30m x 0.30m , refuerzo con 4V # 5  + 4 V #4 , estribos #3@0.10m en Zona Confinada y estribos #3@0.20m en zona no confinada, concreto 3,000 PSI,ver detalles en planos de columnas.</t>
  </si>
  <si>
    <t>Columna de concreto Tipo 2   de 0.45m x 0.45m , refuerzo con 12V # 5  , estribos #3@0.10m en Zona Confinada y estribos #3@0.20m en zona no confinada, concreto 3,000 PSI,ver detalles en planos de columnas.</t>
  </si>
  <si>
    <t>Columna de concreto Tipo 3   de 0.25m x 0.15m , refuerzo con  4 V #4 , estribos #3@0.10m en Zona Confinada y estribos #3@0.20m en zona no confinada, concreto 3,000 PSI, ver detalles en planos de columnas.</t>
  </si>
  <si>
    <t>Columna de concreto Tipo 4  de 0.20m x 0.15m , refuerzo con  4 V #4 , estribos #3@0.10m , concreto 3,000 PSI, ver detalles en planos de columnas.</t>
  </si>
  <si>
    <t>Notas:</t>
  </si>
  <si>
    <t>* En el presente presupuesto no se estan incluyendo costos de pintura ni tallado de elementos de concreto.</t>
  </si>
  <si>
    <t>* Se agregaron costos de pozos septicos tipo Biodigestor con pozo de absorcion</t>
  </si>
  <si>
    <t>* Se incluye obras de preparacion del terreno y relleno , sin embargo falto informacion topografica de niveles del terreno para validar las cantidades de volumen de relleno requerido, se asumio un espesor de 30 cm en toda el area.</t>
  </si>
  <si>
    <t>* Se debera validar en sitio los niveles de terreno.</t>
  </si>
  <si>
    <t>Excavacion en terreno comun semi blando para zapata aislada tipo Z1,  1.50mx1.50m y sobre excavacion para mejoramiento de suelo ; desplante total  4m</t>
  </si>
  <si>
    <t>Excavacion en terreno comun semi blando para zapata aislada tipo Z2,  2.25 mx 2.25 m y sobre excavacion para mejoramiento de suelo ; desplante total  4m</t>
  </si>
  <si>
    <t>Excavacion en terreno comun semi blando para zapata aislada tipo Z3,  1.80mx1.80m y sobre excavacion para mejoramiento de suelo ; desplante total  4m</t>
  </si>
  <si>
    <t>Excavacion en terreno comun semi blando para zapata aislada tipo Z4,  2.40m x 2.40m y sobre excavacion para mejoramiento de suelo ; desplante total  4m</t>
  </si>
  <si>
    <t>Excavacion en terreno comun semi blando para zapata aislada tipo Z5,  2.05 mx 2.05 m y sobre excavacion para mejoramiento de suelo ; desplante total  4m</t>
  </si>
  <si>
    <t>Excavacion en terreno comun semi blando para zapata aislada tipo Z6,  2 m x 2 m y sobre excavacion para mejoramiento de suelo ; desplante total  4m</t>
  </si>
  <si>
    <t>Jamba de concreto de 0.10m x 0.15m, refuerzo con 2V#3, ganchos #2@0.15m, concreto 3,000 PSI</t>
  </si>
  <si>
    <t>Item 4.9 Pedestal de concreto Tipo 1 Incluye : (C1,C2,C3,C4,C5,C7,C8,C9,C45,C46,C15, C16, C17, C18, C21, C24, C25, C26,C27, C30, C31, C34, C35, C36, C39, C40,C41, C42, C49, C50, C51, C52, C53) ver detalles en planos de columnas.</t>
  </si>
  <si>
    <t>Item 4.10 Pedestal de concreto Tipo 2 Incluye : (C6,C10,C11,C12,C13,C14,C19,C20,C22,C23,C28,C29,C32,C33,C37,C38,C43,C44,C47,C48)  ver detalles en planos de columnas.</t>
  </si>
  <si>
    <t>Item 4.11 Columna de concreto Tipo 1 Incluye :(C1,C2,C3,C4,C7,C8,C9,C45,C46,C15, C16, C17, C18, C21, C24, C25, C26,C27, C30, C31, C34, C35, C36, C39, C40,C41, C42, C49, C50, C51, C52, C53)  ver detalles en planos de columnas.</t>
  </si>
  <si>
    <t>Item 4.12 Columna de concreto Tipo 2 Incluye : (C6,C10,C11,C12,C13,C14,C19,C20,C22,C23,C28,C29,C32,C33,C37,C38,C43,C44,C47,C48) ver detalles en planos de columnas.</t>
  </si>
  <si>
    <t>Item 4.13 Columna de concreto Tipo 3 Incluye:  (C5) ver detalles en planos de columnas.</t>
  </si>
  <si>
    <t>Item 4.14 Columna de concreto Tipo 4 Incluye:  (C54) ver detalles en planos de columnas.</t>
  </si>
  <si>
    <t>Suministro e instalación de biodigestor de 1300 litros (Tanque de almacenamiento), incluye con foso de absorción con piedra y paredes de ladrillos, incluye excavación de terreno, paredes de ladrillo forma cilíndrica alrededor de biodigestor y foso de absorción, losa superior, tapaderas de concreto de 0.60x0.60 m, según detalles en planos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</si>
</sst>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L&quot;* #,##0.00_-;\-&quot;L&quot;* #,##0.00_-;_-&quot;L&quot;* &quot;-&quot;??_-;_-@_-"/>
    <numFmt numFmtId="164" formatCode="_-&quot;L&quot;* #,##0_-;\-&quot;L&quot;* #,##0_-;_-&quot;L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Calibri Light"/>
      <family val="2"/>
    </font>
    <font>
      <sz val="14"/>
      <color theme="1"/>
      <name val="Calibri Light"/>
      <family val="2"/>
    </font>
    <font>
      <b/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9">
    <xf numFmtId="0" fontId="0" fillId="0" borderId="0" xfId="0"/>
    <xf numFmtId="44" fontId="7" fillId="0" borderId="5" xfId="1" applyFont="1" applyBorder="1" applyAlignment="1" applyProtection="1">
      <alignment vertical="center"/>
      <protection locked="0"/>
    </xf>
    <xf numFmtId="44" fontId="7" fillId="0" borderId="5" xfId="1" applyFont="1" applyBorder="1" applyProtection="1">
      <protection locked="0"/>
    </xf>
    <xf numFmtId="44" fontId="7" fillId="0" borderId="9" xfId="1" applyFont="1" applyBorder="1" applyProtection="1">
      <protection locked="0"/>
    </xf>
    <xf numFmtId="44" fontId="7" fillId="0" borderId="9" xfId="1" applyFont="1" applyBorder="1" applyAlignment="1" applyProtection="1">
      <alignment vertical="center"/>
      <protection locked="0"/>
    </xf>
    <xf numFmtId="44" fontId="7" fillId="0" borderId="9" xfId="1" applyFont="1" applyBorder="1" applyAlignment="1" applyProtection="1">
      <alignment horizontal="center" vertical="center"/>
      <protection locked="0"/>
    </xf>
    <xf numFmtId="44" fontId="7" fillId="0" borderId="12" xfId="1" applyFont="1" applyBorder="1" applyProtection="1">
      <protection locked="0"/>
    </xf>
    <xf numFmtId="44" fontId="7" fillId="0" borderId="6" xfId="1" applyFont="1" applyBorder="1" applyAlignment="1" applyProtection="1">
      <alignment vertical="center"/>
    </xf>
    <xf numFmtId="44" fontId="7" fillId="0" borderId="17" xfId="1" applyFont="1" applyBorder="1" applyAlignment="1" applyProtection="1">
      <alignment vertical="center"/>
    </xf>
    <xf numFmtId="44" fontId="7" fillId="0" borderId="4" xfId="1" applyFont="1" applyFill="1" applyBorder="1" applyProtection="1"/>
    <xf numFmtId="44" fontId="7" fillId="0" borderId="0" xfId="1" applyFont="1" applyFill="1" applyBorder="1" applyProtection="1"/>
    <xf numFmtId="44" fontId="7" fillId="0" borderId="13" xfId="1" applyFont="1" applyFill="1" applyBorder="1" applyProtection="1"/>
    <xf numFmtId="44" fontId="7" fillId="0" borderId="17" xfId="1" applyFont="1" applyBorder="1" applyProtection="1"/>
    <xf numFmtId="44" fontId="7" fillId="0" borderId="6" xfId="1" applyFont="1" applyBorder="1" applyProtection="1"/>
    <xf numFmtId="44" fontId="7" fillId="0" borderId="17" xfId="1" applyFont="1" applyBorder="1" applyAlignment="1" applyProtection="1">
      <alignment horizontal="center" vertical="center"/>
    </xf>
    <xf numFmtId="44" fontId="7" fillId="0" borderId="6" xfId="1" applyFont="1" applyBorder="1" applyAlignment="1" applyProtection="1">
      <alignment horizontal="center" vertical="center"/>
    </xf>
    <xf numFmtId="44" fontId="7" fillId="0" borderId="10" xfId="1" applyFont="1" applyBorder="1" applyProtection="1"/>
    <xf numFmtId="2" fontId="7" fillId="0" borderId="9" xfId="1" applyNumberFormat="1" applyFont="1" applyBorder="1" applyAlignment="1" applyProtection="1">
      <alignment horizontal="center" vertical="center"/>
    </xf>
    <xf numFmtId="44" fontId="6" fillId="0" borderId="0" xfId="1" applyFont="1" applyFill="1" applyBorder="1" applyAlignment="1" applyProtection="1"/>
    <xf numFmtId="44" fontId="3" fillId="0" borderId="0" xfId="1" applyFont="1" applyFill="1" applyBorder="1" applyAlignment="1" applyProtection="1"/>
    <xf numFmtId="2" fontId="2" fillId="0" borderId="0" xfId="2" applyNumberFormat="1" applyFont="1" applyAlignment="1" applyProtection="1">
      <alignment horizontal="center"/>
    </xf>
    <xf numFmtId="44" fontId="7" fillId="0" borderId="40" xfId="1" applyFont="1" applyBorder="1" applyProtection="1">
      <protection locked="0"/>
    </xf>
    <xf numFmtId="44" fontId="7" fillId="0" borderId="41" xfId="1" applyFont="1" applyBorder="1" applyProtection="1"/>
    <xf numFmtId="44" fontId="7" fillId="0" borderId="43" xfId="1" applyFont="1" applyBorder="1" applyAlignment="1" applyProtection="1">
      <alignment vertical="center"/>
      <protection locked="0"/>
    </xf>
    <xf numFmtId="44" fontId="7" fillId="0" borderId="13" xfId="1" applyFont="1" applyBorder="1" applyProtection="1"/>
    <xf numFmtId="44" fontId="7" fillId="0" borderId="13" xfId="1" applyFont="1" applyBorder="1" applyAlignment="1" applyProtection="1">
      <alignment vertical="center"/>
    </xf>
    <xf numFmtId="44" fontId="7" fillId="0" borderId="40" xfId="1" applyFont="1" applyBorder="1" applyAlignment="1" applyProtection="1">
      <alignment vertical="center"/>
      <protection locked="0"/>
    </xf>
    <xf numFmtId="44" fontId="7" fillId="0" borderId="41" xfId="1" applyFont="1" applyBorder="1" applyAlignment="1" applyProtection="1">
      <alignment vertical="center"/>
    </xf>
    <xf numFmtId="164" fontId="7" fillId="0" borderId="43" xfId="1" applyNumberFormat="1" applyFont="1" applyBorder="1" applyAlignment="1" applyProtection="1">
      <alignment vertical="center"/>
      <protection locked="0"/>
    </xf>
    <xf numFmtId="2" fontId="7" fillId="0" borderId="40" xfId="1" applyNumberFormat="1" applyFont="1" applyBorder="1" applyAlignment="1" applyProtection="1">
      <alignment horizontal="center" vertical="center"/>
    </xf>
    <xf numFmtId="2" fontId="7" fillId="0" borderId="43" xfId="1" applyNumberFormat="1" applyFont="1" applyBorder="1" applyAlignment="1" applyProtection="1">
      <alignment horizontal="center" vertical="center"/>
    </xf>
    <xf numFmtId="44" fontId="7" fillId="0" borderId="12" xfId="1" applyFont="1" applyBorder="1" applyAlignment="1" applyProtection="1">
      <alignment vertical="center"/>
      <protection locked="0"/>
    </xf>
    <xf numFmtId="44" fontId="7" fillId="0" borderId="41" xfId="1" applyFont="1" applyBorder="1" applyAlignment="1" applyProtection="1">
      <alignment horizontal="center" vertical="center"/>
    </xf>
    <xf numFmtId="44" fontId="7" fillId="0" borderId="13" xfId="1" applyFont="1" applyBorder="1" applyAlignment="1" applyProtection="1">
      <alignment horizontal="center" vertical="center"/>
    </xf>
    <xf numFmtId="44" fontId="7" fillId="0" borderId="40" xfId="1" applyFont="1" applyBorder="1" applyAlignment="1" applyProtection="1">
      <alignment horizontal="center" vertical="center"/>
      <protection locked="0"/>
    </xf>
    <xf numFmtId="44" fontId="7" fillId="0" borderId="43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/>
    <xf numFmtId="0" fontId="7" fillId="0" borderId="43" xfId="0" applyFont="1" applyBorder="1" applyAlignment="1">
      <alignment horizontal="center"/>
    </xf>
    <xf numFmtId="0" fontId="7" fillId="0" borderId="4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/>
    <xf numFmtId="0" fontId="7" fillId="0" borderId="4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2" fontId="7" fillId="0" borderId="4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40" xfId="0" applyFont="1" applyBorder="1" applyAlignment="1">
      <alignment wrapText="1"/>
    </xf>
    <xf numFmtId="0" fontId="7" fillId="0" borderId="9" xfId="0" applyFont="1" applyBorder="1" applyAlignment="1">
      <alignment wrapText="1"/>
    </xf>
    <xf numFmtId="2" fontId="7" fillId="0" borderId="8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7" fillId="0" borderId="11" xfId="0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4" fontId="8" fillId="4" borderId="4" xfId="0" applyNumberFormat="1" applyFont="1" applyFill="1" applyBorder="1"/>
    <xf numFmtId="0" fontId="9" fillId="0" borderId="3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21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44" fontId="7" fillId="0" borderId="10" xfId="1" applyFont="1" applyBorder="1" applyAlignment="1" applyProtection="1">
      <alignment horizontal="center" vertical="center"/>
    </xf>
    <xf numFmtId="44" fontId="7" fillId="0" borderId="45" xfId="1" applyFont="1" applyBorder="1" applyAlignment="1" applyProtection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0" fillId="0" borderId="9" xfId="0" applyFont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16" xfId="0" applyFont="1" applyFill="1" applyBorder="1" applyAlignment="1">
      <alignment horizontal="left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3" borderId="20" xfId="0" applyFont="1" applyFill="1" applyBorder="1" applyAlignment="1">
      <alignment horizontal="right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2" xfId="0" applyFont="1" applyFill="1" applyBorder="1" applyAlignment="1">
      <alignment horizontal="right" vertical="center"/>
    </xf>
    <xf numFmtId="0" fontId="6" fillId="3" borderId="23" xfId="0" applyFont="1" applyFill="1" applyBorder="1" applyAlignment="1">
      <alignment horizontal="right" vertical="center"/>
    </xf>
    <xf numFmtId="0" fontId="6" fillId="3" borderId="24" xfId="0" applyFont="1" applyFill="1" applyBorder="1" applyAlignment="1">
      <alignment horizontal="right" vertical="center"/>
    </xf>
    <xf numFmtId="0" fontId="6" fillId="3" borderId="25" xfId="0" applyFont="1" applyFill="1" applyBorder="1" applyAlignment="1">
      <alignment horizontal="right" vertical="center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8" fillId="3" borderId="14" xfId="0" applyFont="1" applyFill="1" applyBorder="1" applyAlignment="1">
      <alignment horizontal="right"/>
    </xf>
    <xf numFmtId="0" fontId="8" fillId="3" borderId="15" xfId="0" applyFont="1" applyFill="1" applyBorder="1" applyAlignment="1">
      <alignment horizontal="right"/>
    </xf>
    <xf numFmtId="0" fontId="8" fillId="3" borderId="16" xfId="0" applyFont="1" applyFill="1" applyBorder="1" applyAlignment="1">
      <alignment horizontal="right"/>
    </xf>
    <xf numFmtId="0" fontId="6" fillId="2" borderId="30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44" fontId="6" fillId="2" borderId="30" xfId="1" applyFont="1" applyFill="1" applyBorder="1" applyAlignment="1" applyProtection="1"/>
    <xf numFmtId="44" fontId="6" fillId="2" borderId="26" xfId="1" applyFont="1" applyFill="1" applyBorder="1" applyAlignment="1" applyProtection="1"/>
    <xf numFmtId="44" fontId="6" fillId="2" borderId="31" xfId="1" applyFont="1" applyFill="1" applyBorder="1" applyAlignment="1" applyProtection="1"/>
    <xf numFmtId="44" fontId="6" fillId="2" borderId="30" xfId="1" applyFont="1" applyFill="1" applyBorder="1" applyAlignment="1" applyProtection="1">
      <protection locked="0"/>
    </xf>
    <xf numFmtId="44" fontId="6" fillId="2" borderId="26" xfId="1" applyFont="1" applyFill="1" applyBorder="1" applyAlignment="1" applyProtection="1">
      <protection locked="0"/>
    </xf>
    <xf numFmtId="44" fontId="6" fillId="2" borderId="31" xfId="1" applyFont="1" applyFill="1" applyBorder="1" applyAlignment="1" applyProtection="1">
      <protection locked="0"/>
    </xf>
    <xf numFmtId="44" fontId="6" fillId="2" borderId="32" xfId="1" applyFont="1" applyFill="1" applyBorder="1" applyAlignment="1" applyProtection="1">
      <protection locked="0"/>
    </xf>
    <xf numFmtId="44" fontId="6" fillId="2" borderId="33" xfId="1" applyFont="1" applyFill="1" applyBorder="1" applyAlignment="1" applyProtection="1">
      <protection locked="0"/>
    </xf>
    <xf numFmtId="44" fontId="6" fillId="2" borderId="34" xfId="1" applyFont="1" applyFill="1" applyBorder="1" applyAlignment="1" applyProtection="1">
      <protection locked="0"/>
    </xf>
    <xf numFmtId="0" fontId="6" fillId="2" borderId="18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3" borderId="44" xfId="0" applyFont="1" applyFill="1" applyBorder="1" applyAlignment="1">
      <alignment horizontal="right"/>
    </xf>
    <xf numFmtId="0" fontId="6" fillId="3" borderId="36" xfId="0" applyFont="1" applyFill="1" applyBorder="1" applyAlignment="1">
      <alignment horizontal="right"/>
    </xf>
  </cellXfs>
  <cellStyles count="4">
    <cellStyle name="Moneda" xfId="1" builtinId="4"/>
    <cellStyle name="Moneda 2" xfId="3" xr:uid="{00000000-0005-0000-0000-00002F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3997-4840-47C5-829A-5B342036F7BC}">
  <sheetPr>
    <pageSetUpPr fitToPage="1"/>
  </sheetPr>
  <dimension ref="B5:J149"/>
  <sheetViews>
    <sheetView tabSelected="1" topLeftCell="A88" zoomScale="70" zoomScaleNormal="70" workbookViewId="0">
      <selection activeCell="C103" sqref="C103"/>
    </sheetView>
  </sheetViews>
  <sheetFormatPr baseColWidth="10" defaultColWidth="10.6640625" defaultRowHeight="14.4" x14ac:dyDescent="0.3"/>
  <cols>
    <col min="2" max="2" width="8.77734375" style="36" customWidth="1"/>
    <col min="3" max="3" width="84" customWidth="1"/>
    <col min="4" max="4" width="10.109375" style="36" customWidth="1"/>
    <col min="5" max="5" width="13" style="37" customWidth="1"/>
    <col min="6" max="6" width="16.33203125" customWidth="1"/>
    <col min="7" max="7" width="19.21875" bestFit="1" customWidth="1"/>
    <col min="9" max="9" width="17.21875" bestFit="1" customWidth="1"/>
    <col min="10" max="10" width="11.21875" bestFit="1" customWidth="1"/>
  </cols>
  <sheetData>
    <row r="5" spans="2:10" ht="15" thickBot="1" x14ac:dyDescent="0.35"/>
    <row r="6" spans="2:10" ht="18" x14ac:dyDescent="0.35">
      <c r="B6" s="108" t="s">
        <v>53</v>
      </c>
      <c r="C6" s="109"/>
      <c r="D6" s="110"/>
      <c r="E6" s="38"/>
      <c r="F6" s="38"/>
    </row>
    <row r="7" spans="2:10" s="41" customFormat="1" ht="36.450000000000003" customHeight="1" x14ac:dyDescent="0.35">
      <c r="B7" s="132" t="s">
        <v>54</v>
      </c>
      <c r="C7" s="133"/>
      <c r="D7" s="134"/>
      <c r="E7" s="39"/>
      <c r="F7" s="39"/>
      <c r="G7" s="40"/>
      <c r="J7" s="42"/>
    </row>
    <row r="8" spans="2:10" s="41" customFormat="1" ht="18.45" customHeight="1" x14ac:dyDescent="0.35">
      <c r="B8" s="135" t="s">
        <v>59</v>
      </c>
      <c r="C8" s="136"/>
      <c r="D8" s="137"/>
      <c r="E8" s="18"/>
      <c r="F8" s="18"/>
      <c r="G8" s="19"/>
      <c r="J8" s="20"/>
    </row>
    <row r="9" spans="2:10" s="41" customFormat="1" ht="18" x14ac:dyDescent="0.35">
      <c r="B9" s="135" t="s">
        <v>55</v>
      </c>
      <c r="C9" s="136"/>
      <c r="D9" s="137"/>
      <c r="E9" s="18"/>
      <c r="F9" s="18"/>
      <c r="G9" s="19"/>
    </row>
    <row r="10" spans="2:10" s="41" customFormat="1" ht="18" x14ac:dyDescent="0.35">
      <c r="B10" s="138" t="s">
        <v>56</v>
      </c>
      <c r="C10" s="139"/>
      <c r="D10" s="140"/>
      <c r="E10" s="18"/>
      <c r="F10" s="18"/>
      <c r="G10" s="19"/>
    </row>
    <row r="11" spans="2:10" s="41" customFormat="1" ht="18.600000000000001" thickBot="1" x14ac:dyDescent="0.4">
      <c r="B11" s="141" t="s">
        <v>57</v>
      </c>
      <c r="C11" s="142"/>
      <c r="D11" s="143"/>
      <c r="E11" s="18"/>
      <c r="F11" s="18"/>
      <c r="G11" s="19"/>
    </row>
    <row r="12" spans="2:10" s="41" customFormat="1" ht="28.5" customHeight="1" x14ac:dyDescent="0.35">
      <c r="B12" s="18"/>
      <c r="C12" s="18"/>
      <c r="D12" s="18"/>
      <c r="E12" s="18"/>
      <c r="F12" s="18"/>
      <c r="G12" s="19"/>
    </row>
    <row r="13" spans="2:10" s="41" customFormat="1" ht="24" customHeight="1" thickBot="1" x14ac:dyDescent="0.4">
      <c r="B13" s="43"/>
      <c r="C13" s="44"/>
      <c r="D13" s="43"/>
      <c r="E13" s="45"/>
      <c r="F13" s="44"/>
      <c r="G13" s="44"/>
    </row>
    <row r="14" spans="2:10" s="41" customFormat="1" ht="18.600000000000001" thickBot="1" x14ac:dyDescent="0.4">
      <c r="B14" s="46" t="s">
        <v>0</v>
      </c>
      <c r="C14" s="47" t="s">
        <v>1</v>
      </c>
      <c r="D14" s="47" t="s">
        <v>2</v>
      </c>
      <c r="E14" s="48" t="s">
        <v>3</v>
      </c>
      <c r="F14" s="49" t="s">
        <v>40</v>
      </c>
      <c r="G14" s="50" t="s">
        <v>4</v>
      </c>
    </row>
    <row r="15" spans="2:10" s="41" customFormat="1" ht="18.600000000000001" thickBot="1" x14ac:dyDescent="0.4">
      <c r="B15" s="51">
        <v>1</v>
      </c>
      <c r="C15" s="144" t="s">
        <v>39</v>
      </c>
      <c r="D15" s="145"/>
      <c r="E15" s="145"/>
      <c r="F15" s="145"/>
      <c r="G15" s="146"/>
    </row>
    <row r="16" spans="2:10" s="55" customFormat="1" ht="36" customHeight="1" x14ac:dyDescent="0.3">
      <c r="B16" s="52">
        <v>1.1000000000000001</v>
      </c>
      <c r="C16" s="53" t="s">
        <v>6</v>
      </c>
      <c r="D16" s="54" t="s">
        <v>7</v>
      </c>
      <c r="E16" s="54">
        <v>1</v>
      </c>
      <c r="F16" s="26">
        <v>0</v>
      </c>
      <c r="G16" s="27">
        <f>E16*F16</f>
        <v>0</v>
      </c>
    </row>
    <row r="17" spans="2:7" s="41" customFormat="1" ht="18.600000000000001" customHeight="1" thickBot="1" x14ac:dyDescent="0.4">
      <c r="B17" s="56">
        <v>1.2</v>
      </c>
      <c r="C17" s="57" t="s">
        <v>52</v>
      </c>
      <c r="D17" s="58" t="s">
        <v>8</v>
      </c>
      <c r="E17" s="59">
        <v>1703</v>
      </c>
      <c r="F17" s="28">
        <v>0</v>
      </c>
      <c r="G17" s="25">
        <f>E17*F17</f>
        <v>0</v>
      </c>
    </row>
    <row r="18" spans="2:7" s="41" customFormat="1" ht="18.600000000000001" thickBot="1" x14ac:dyDescent="0.4">
      <c r="B18" s="147" t="s">
        <v>41</v>
      </c>
      <c r="C18" s="127"/>
      <c r="D18" s="127"/>
      <c r="E18" s="127"/>
      <c r="F18" s="148"/>
      <c r="G18" s="12">
        <f>SUM(G16:G17)</f>
        <v>0</v>
      </c>
    </row>
    <row r="19" spans="2:7" s="41" customFormat="1" ht="18.600000000000001" thickBot="1" x14ac:dyDescent="0.4">
      <c r="B19" s="51">
        <v>2</v>
      </c>
      <c r="C19" s="111" t="s">
        <v>9</v>
      </c>
      <c r="D19" s="112"/>
      <c r="E19" s="112"/>
      <c r="F19" s="112"/>
      <c r="G19" s="113"/>
    </row>
    <row r="20" spans="2:7" s="41" customFormat="1" ht="18" customHeight="1" x14ac:dyDescent="0.35">
      <c r="B20" s="60">
        <v>2.1</v>
      </c>
      <c r="C20" s="61" t="s">
        <v>62</v>
      </c>
      <c r="D20" s="62" t="s">
        <v>8</v>
      </c>
      <c r="E20" s="54">
        <v>1703</v>
      </c>
      <c r="F20" s="21">
        <v>0</v>
      </c>
      <c r="G20" s="22">
        <f>E20*F20</f>
        <v>0</v>
      </c>
    </row>
    <row r="21" spans="2:7" s="41" customFormat="1" ht="18" x14ac:dyDescent="0.35">
      <c r="B21" s="63">
        <v>2.2000000000000002</v>
      </c>
      <c r="C21" s="64" t="s">
        <v>10</v>
      </c>
      <c r="D21" s="65" t="s">
        <v>11</v>
      </c>
      <c r="E21" s="66">
        <v>320</v>
      </c>
      <c r="F21" s="3">
        <v>0</v>
      </c>
      <c r="G21" s="13">
        <f t="shared" ref="G21:G22" si="0">E21*F21</f>
        <v>0</v>
      </c>
    </row>
    <row r="22" spans="2:7" s="55" customFormat="1" ht="36" customHeight="1" x14ac:dyDescent="0.3">
      <c r="B22" s="67">
        <v>2.2999999999999998</v>
      </c>
      <c r="C22" s="68" t="s">
        <v>63</v>
      </c>
      <c r="D22" s="69" t="s">
        <v>11</v>
      </c>
      <c r="E22" s="69">
        <v>511</v>
      </c>
      <c r="F22" s="4">
        <v>0</v>
      </c>
      <c r="G22" s="7">
        <f t="shared" si="0"/>
        <v>0</v>
      </c>
    </row>
    <row r="23" spans="2:7" s="55" customFormat="1" ht="36" customHeight="1" x14ac:dyDescent="0.3">
      <c r="B23" s="70">
        <v>2.4</v>
      </c>
      <c r="C23" s="68" t="s">
        <v>81</v>
      </c>
      <c r="D23" s="69" t="s">
        <v>11</v>
      </c>
      <c r="E23" s="69">
        <v>421</v>
      </c>
      <c r="F23" s="4">
        <v>0</v>
      </c>
      <c r="G23" s="7">
        <v>0</v>
      </c>
    </row>
    <row r="24" spans="2:7" s="41" customFormat="1" ht="36.6" thickBot="1" x14ac:dyDescent="0.4">
      <c r="B24" s="71">
        <v>2.5</v>
      </c>
      <c r="C24" s="72" t="s">
        <v>82</v>
      </c>
      <c r="D24" s="59" t="s">
        <v>11</v>
      </c>
      <c r="E24" s="59">
        <v>300</v>
      </c>
      <c r="F24" s="23">
        <v>0</v>
      </c>
      <c r="G24" s="25">
        <v>0</v>
      </c>
    </row>
    <row r="25" spans="2:7" s="41" customFormat="1" ht="18.600000000000001" thickBot="1" x14ac:dyDescent="0.4">
      <c r="B25" s="126" t="s">
        <v>42</v>
      </c>
      <c r="C25" s="127"/>
      <c r="D25" s="127"/>
      <c r="E25" s="127"/>
      <c r="F25" s="128"/>
      <c r="G25" s="12">
        <f>SUM(G20:G23)</f>
        <v>0</v>
      </c>
    </row>
    <row r="26" spans="2:7" s="41" customFormat="1" ht="18.600000000000001" thickBot="1" x14ac:dyDescent="0.4">
      <c r="B26" s="51">
        <v>3</v>
      </c>
      <c r="C26" s="111" t="s">
        <v>12</v>
      </c>
      <c r="D26" s="112"/>
      <c r="E26" s="112"/>
      <c r="F26" s="112"/>
      <c r="G26" s="113"/>
    </row>
    <row r="27" spans="2:7" s="41" customFormat="1" ht="54" x14ac:dyDescent="0.35">
      <c r="B27" s="52">
        <v>3.1</v>
      </c>
      <c r="C27" s="73" t="s">
        <v>133</v>
      </c>
      <c r="D27" s="54" t="s">
        <v>11</v>
      </c>
      <c r="E27" s="54">
        <v>90</v>
      </c>
      <c r="F27" s="26">
        <v>0</v>
      </c>
      <c r="G27" s="27">
        <f>E27*F27</f>
        <v>0</v>
      </c>
    </row>
    <row r="28" spans="2:7" s="41" customFormat="1" ht="54" x14ac:dyDescent="0.35">
      <c r="B28" s="70">
        <v>3.2</v>
      </c>
      <c r="C28" s="68" t="s">
        <v>134</v>
      </c>
      <c r="D28" s="69" t="s">
        <v>11</v>
      </c>
      <c r="E28" s="69">
        <v>182.25</v>
      </c>
      <c r="F28" s="1">
        <v>0</v>
      </c>
      <c r="G28" s="7">
        <f t="shared" ref="G28:G31" si="1">E28*F28</f>
        <v>0</v>
      </c>
    </row>
    <row r="29" spans="2:7" s="41" customFormat="1" ht="54" x14ac:dyDescent="0.35">
      <c r="B29" s="67">
        <v>3.3</v>
      </c>
      <c r="C29" s="68" t="s">
        <v>135</v>
      </c>
      <c r="D29" s="69" t="s">
        <v>11</v>
      </c>
      <c r="E29" s="69">
        <v>168.48</v>
      </c>
      <c r="F29" s="1">
        <v>0</v>
      </c>
      <c r="G29" s="7">
        <f t="shared" si="1"/>
        <v>0</v>
      </c>
    </row>
    <row r="30" spans="2:7" s="41" customFormat="1" ht="36" x14ac:dyDescent="0.35">
      <c r="B30" s="70">
        <v>3.4</v>
      </c>
      <c r="C30" s="68" t="s">
        <v>136</v>
      </c>
      <c r="D30" s="69" t="s">
        <v>11</v>
      </c>
      <c r="E30" s="69">
        <v>184.32</v>
      </c>
      <c r="F30" s="1">
        <v>0</v>
      </c>
      <c r="G30" s="7">
        <f t="shared" si="1"/>
        <v>0</v>
      </c>
    </row>
    <row r="31" spans="2:7" s="41" customFormat="1" ht="54" x14ac:dyDescent="0.35">
      <c r="B31" s="67">
        <v>3.5</v>
      </c>
      <c r="C31" s="68" t="s">
        <v>137</v>
      </c>
      <c r="D31" s="69" t="s">
        <v>11</v>
      </c>
      <c r="E31" s="69">
        <v>168.1</v>
      </c>
      <c r="F31" s="1">
        <v>0</v>
      </c>
      <c r="G31" s="7">
        <f t="shared" si="1"/>
        <v>0</v>
      </c>
    </row>
    <row r="32" spans="2:7" s="41" customFormat="1" ht="36" x14ac:dyDescent="0.35">
      <c r="B32" s="67">
        <v>3.6</v>
      </c>
      <c r="C32" s="68" t="s">
        <v>138</v>
      </c>
      <c r="D32" s="69" t="s">
        <v>11</v>
      </c>
      <c r="E32" s="69">
        <v>48</v>
      </c>
      <c r="F32" s="1">
        <v>0</v>
      </c>
      <c r="G32" s="7">
        <f t="shared" ref="G32:G36" si="2">E32*F32</f>
        <v>0</v>
      </c>
    </row>
    <row r="33" spans="2:7" s="41" customFormat="1" ht="18" x14ac:dyDescent="0.35">
      <c r="B33" s="67">
        <v>3.7</v>
      </c>
      <c r="C33" s="68" t="s">
        <v>83</v>
      </c>
      <c r="D33" s="69" t="s">
        <v>11</v>
      </c>
      <c r="E33" s="69">
        <v>110</v>
      </c>
      <c r="F33" s="1">
        <v>0</v>
      </c>
      <c r="G33" s="7">
        <f t="shared" si="2"/>
        <v>0</v>
      </c>
    </row>
    <row r="34" spans="2:7" s="41" customFormat="1" ht="36" x14ac:dyDescent="0.35">
      <c r="B34" s="67">
        <v>3.8</v>
      </c>
      <c r="C34" s="68" t="s">
        <v>84</v>
      </c>
      <c r="D34" s="69" t="s">
        <v>11</v>
      </c>
      <c r="E34" s="69">
        <v>37.125</v>
      </c>
      <c r="F34" s="1">
        <v>0</v>
      </c>
      <c r="G34" s="7">
        <f t="shared" si="2"/>
        <v>0</v>
      </c>
    </row>
    <row r="35" spans="2:7" s="41" customFormat="1" ht="18" x14ac:dyDescent="0.35">
      <c r="B35" s="67">
        <v>3.9</v>
      </c>
      <c r="C35" s="68" t="s">
        <v>85</v>
      </c>
      <c r="D35" s="69" t="s">
        <v>11</v>
      </c>
      <c r="E35" s="69">
        <v>19</v>
      </c>
      <c r="F35" s="1">
        <v>0</v>
      </c>
      <c r="G35" s="7">
        <f t="shared" si="2"/>
        <v>0</v>
      </c>
    </row>
    <row r="36" spans="2:7" s="41" customFormat="1" ht="18" customHeight="1" thickBot="1" x14ac:dyDescent="0.4">
      <c r="B36" s="74">
        <v>3.1</v>
      </c>
      <c r="C36" s="75" t="s">
        <v>86</v>
      </c>
      <c r="D36" s="59" t="s">
        <v>11</v>
      </c>
      <c r="E36" s="59">
        <v>841.15</v>
      </c>
      <c r="F36" s="31">
        <v>0</v>
      </c>
      <c r="G36" s="25">
        <f t="shared" si="2"/>
        <v>0</v>
      </c>
    </row>
    <row r="37" spans="2:7" s="41" customFormat="1" ht="18.600000000000001" thickBot="1" x14ac:dyDescent="0.4">
      <c r="B37" s="126" t="s">
        <v>43</v>
      </c>
      <c r="C37" s="127"/>
      <c r="D37" s="127"/>
      <c r="E37" s="127"/>
      <c r="F37" s="128"/>
      <c r="G37" s="12">
        <f>SUM(G27:G36)</f>
        <v>0</v>
      </c>
    </row>
    <row r="38" spans="2:7" s="41" customFormat="1" ht="18.600000000000001" thickBot="1" x14ac:dyDescent="0.4">
      <c r="B38" s="51">
        <v>4</v>
      </c>
      <c r="C38" s="111" t="s">
        <v>13</v>
      </c>
      <c r="D38" s="112"/>
      <c r="E38" s="112"/>
      <c r="F38" s="112"/>
      <c r="G38" s="113"/>
    </row>
    <row r="39" spans="2:7" s="41" customFormat="1" ht="18" customHeight="1" x14ac:dyDescent="0.35">
      <c r="B39" s="52">
        <v>4.0999999999999996</v>
      </c>
      <c r="C39" s="76" t="s">
        <v>87</v>
      </c>
      <c r="D39" s="54" t="s">
        <v>11</v>
      </c>
      <c r="E39" s="29">
        <v>55</v>
      </c>
      <c r="F39" s="26">
        <v>0</v>
      </c>
      <c r="G39" s="27">
        <f>E39*F39</f>
        <v>0</v>
      </c>
    </row>
    <row r="40" spans="2:7" s="41" customFormat="1" ht="36" customHeight="1" x14ac:dyDescent="0.35">
      <c r="B40" s="70">
        <v>4.2</v>
      </c>
      <c r="C40" s="68" t="s">
        <v>88</v>
      </c>
      <c r="D40" s="69" t="s">
        <v>8</v>
      </c>
      <c r="E40" s="17">
        <v>210.3</v>
      </c>
      <c r="F40" s="1">
        <v>0</v>
      </c>
      <c r="G40" s="7">
        <f t="shared" ref="G40:G44" si="3">E40*F40</f>
        <v>0</v>
      </c>
    </row>
    <row r="41" spans="2:7" s="41" customFormat="1" ht="36" x14ac:dyDescent="0.35">
      <c r="B41" s="67">
        <v>4.3</v>
      </c>
      <c r="C41" s="77" t="s">
        <v>89</v>
      </c>
      <c r="D41" s="69" t="s">
        <v>28</v>
      </c>
      <c r="E41" s="17">
        <v>10</v>
      </c>
      <c r="F41" s="1">
        <v>0</v>
      </c>
      <c r="G41" s="7">
        <f t="shared" si="3"/>
        <v>0</v>
      </c>
    </row>
    <row r="42" spans="2:7" s="41" customFormat="1" ht="36" x14ac:dyDescent="0.35">
      <c r="B42" s="70">
        <v>4.4000000000000004</v>
      </c>
      <c r="C42" s="77" t="s">
        <v>90</v>
      </c>
      <c r="D42" s="69" t="s">
        <v>28</v>
      </c>
      <c r="E42" s="17">
        <v>9</v>
      </c>
      <c r="F42" s="1">
        <v>0</v>
      </c>
      <c r="G42" s="7">
        <f t="shared" si="3"/>
        <v>0</v>
      </c>
    </row>
    <row r="43" spans="2:7" s="41" customFormat="1" ht="36" x14ac:dyDescent="0.35">
      <c r="B43" s="67">
        <v>4.5</v>
      </c>
      <c r="C43" s="77" t="s">
        <v>91</v>
      </c>
      <c r="D43" s="69" t="s">
        <v>28</v>
      </c>
      <c r="E43" s="17">
        <v>13</v>
      </c>
      <c r="F43" s="1">
        <v>0</v>
      </c>
      <c r="G43" s="7">
        <f t="shared" si="3"/>
        <v>0</v>
      </c>
    </row>
    <row r="44" spans="2:7" s="41" customFormat="1" ht="36" x14ac:dyDescent="0.35">
      <c r="B44" s="70">
        <v>4.5999999999999996</v>
      </c>
      <c r="C44" s="77" t="s">
        <v>92</v>
      </c>
      <c r="D44" s="69" t="s">
        <v>28</v>
      </c>
      <c r="E44" s="17">
        <v>8</v>
      </c>
      <c r="F44" s="1">
        <v>0</v>
      </c>
      <c r="G44" s="7">
        <f t="shared" si="3"/>
        <v>0</v>
      </c>
    </row>
    <row r="45" spans="2:7" s="41" customFormat="1" ht="36" x14ac:dyDescent="0.35">
      <c r="B45" s="70">
        <v>4.7</v>
      </c>
      <c r="C45" s="77" t="s">
        <v>93</v>
      </c>
      <c r="D45" s="69" t="s">
        <v>28</v>
      </c>
      <c r="E45" s="17">
        <v>10</v>
      </c>
      <c r="F45" s="1">
        <v>0</v>
      </c>
      <c r="G45" s="7">
        <f t="shared" ref="G45:G73" si="4">E45*F45</f>
        <v>0</v>
      </c>
    </row>
    <row r="46" spans="2:7" s="41" customFormat="1" ht="36" x14ac:dyDescent="0.35">
      <c r="B46" s="70">
        <v>4.8</v>
      </c>
      <c r="C46" s="77" t="s">
        <v>94</v>
      </c>
      <c r="D46" s="69" t="s">
        <v>28</v>
      </c>
      <c r="E46" s="17">
        <v>3</v>
      </c>
      <c r="F46" s="1">
        <v>0</v>
      </c>
      <c r="G46" s="7">
        <f t="shared" si="4"/>
        <v>0</v>
      </c>
    </row>
    <row r="47" spans="2:7" s="41" customFormat="1" ht="54" x14ac:dyDescent="0.35">
      <c r="B47" s="70">
        <v>4.9000000000000004</v>
      </c>
      <c r="C47" s="77" t="s">
        <v>122</v>
      </c>
      <c r="D47" s="69" t="s">
        <v>15</v>
      </c>
      <c r="E47" s="17">
        <v>81</v>
      </c>
      <c r="F47" s="1">
        <v>0</v>
      </c>
      <c r="G47" s="7">
        <f t="shared" si="4"/>
        <v>0</v>
      </c>
    </row>
    <row r="48" spans="2:7" s="41" customFormat="1" ht="54" x14ac:dyDescent="0.35">
      <c r="B48" s="78">
        <v>4.0999999999999996</v>
      </c>
      <c r="C48" s="77" t="s">
        <v>123</v>
      </c>
      <c r="D48" s="69" t="s">
        <v>15</v>
      </c>
      <c r="E48" s="17">
        <v>50</v>
      </c>
      <c r="F48" s="1">
        <v>0</v>
      </c>
      <c r="G48" s="7">
        <f t="shared" si="4"/>
        <v>0</v>
      </c>
    </row>
    <row r="49" spans="2:7" s="41" customFormat="1" ht="54" x14ac:dyDescent="0.35">
      <c r="B49" s="78">
        <v>4.1100000000000003</v>
      </c>
      <c r="C49" s="77" t="s">
        <v>124</v>
      </c>
      <c r="D49" s="69" t="s">
        <v>15</v>
      </c>
      <c r="E49" s="17">
        <v>172</v>
      </c>
      <c r="F49" s="1">
        <v>0</v>
      </c>
      <c r="G49" s="7">
        <f t="shared" si="4"/>
        <v>0</v>
      </c>
    </row>
    <row r="50" spans="2:7" s="41" customFormat="1" ht="54" x14ac:dyDescent="0.35">
      <c r="B50" s="78">
        <v>4.12</v>
      </c>
      <c r="C50" s="77" t="s">
        <v>125</v>
      </c>
      <c r="D50" s="69" t="s">
        <v>15</v>
      </c>
      <c r="E50" s="17">
        <v>180</v>
      </c>
      <c r="F50" s="1">
        <v>0</v>
      </c>
      <c r="G50" s="7">
        <f t="shared" si="4"/>
        <v>0</v>
      </c>
    </row>
    <row r="51" spans="2:7" s="41" customFormat="1" ht="54" x14ac:dyDescent="0.35">
      <c r="B51" s="78">
        <v>4.13</v>
      </c>
      <c r="C51" s="77" t="s">
        <v>126</v>
      </c>
      <c r="D51" s="69" t="s">
        <v>15</v>
      </c>
      <c r="E51" s="17">
        <v>2.9</v>
      </c>
      <c r="F51" s="1">
        <v>0</v>
      </c>
      <c r="G51" s="7">
        <f t="shared" si="4"/>
        <v>0</v>
      </c>
    </row>
    <row r="52" spans="2:7" s="41" customFormat="1" ht="36" x14ac:dyDescent="0.35">
      <c r="B52" s="78">
        <v>4.1399999999999997</v>
      </c>
      <c r="C52" s="77" t="s">
        <v>127</v>
      </c>
      <c r="D52" s="69" t="s">
        <v>15</v>
      </c>
      <c r="E52" s="17">
        <v>2.9</v>
      </c>
      <c r="F52" s="1">
        <v>0</v>
      </c>
      <c r="G52" s="7">
        <f t="shared" si="4"/>
        <v>0</v>
      </c>
    </row>
    <row r="53" spans="2:7" s="41" customFormat="1" ht="36" customHeight="1" x14ac:dyDescent="0.35">
      <c r="B53" s="78">
        <v>4.1500000000000004</v>
      </c>
      <c r="C53" s="77" t="s">
        <v>95</v>
      </c>
      <c r="D53" s="69" t="s">
        <v>15</v>
      </c>
      <c r="E53" s="17">
        <v>20.3</v>
      </c>
      <c r="F53" s="1">
        <v>0</v>
      </c>
      <c r="G53" s="7">
        <f t="shared" si="4"/>
        <v>0</v>
      </c>
    </row>
    <row r="54" spans="2:7" s="41" customFormat="1" ht="36" customHeight="1" x14ac:dyDescent="0.35">
      <c r="B54" s="78">
        <v>4.16</v>
      </c>
      <c r="C54" s="77" t="s">
        <v>139</v>
      </c>
      <c r="D54" s="69" t="s">
        <v>15</v>
      </c>
      <c r="E54" s="17">
        <v>11.6</v>
      </c>
      <c r="F54" s="1">
        <v>0</v>
      </c>
      <c r="G54" s="7">
        <f t="shared" si="4"/>
        <v>0</v>
      </c>
    </row>
    <row r="55" spans="2:7" s="41" customFormat="1" ht="36" customHeight="1" x14ac:dyDescent="0.35">
      <c r="B55" s="78">
        <v>4.17</v>
      </c>
      <c r="C55" s="77" t="s">
        <v>96</v>
      </c>
      <c r="D55" s="69" t="s">
        <v>15</v>
      </c>
      <c r="E55" s="17">
        <v>44.45</v>
      </c>
      <c r="F55" s="1">
        <v>0</v>
      </c>
      <c r="G55" s="7">
        <f t="shared" si="4"/>
        <v>0</v>
      </c>
    </row>
    <row r="56" spans="2:7" s="41" customFormat="1" ht="36" customHeight="1" x14ac:dyDescent="0.35">
      <c r="B56" s="78">
        <v>4.18</v>
      </c>
      <c r="C56" s="77" t="s">
        <v>97</v>
      </c>
      <c r="D56" s="69" t="s">
        <v>15</v>
      </c>
      <c r="E56" s="17">
        <v>36.590000000000003</v>
      </c>
      <c r="F56" s="1">
        <v>0</v>
      </c>
      <c r="G56" s="7">
        <f t="shared" si="4"/>
        <v>0</v>
      </c>
    </row>
    <row r="57" spans="2:7" s="41" customFormat="1" ht="36" customHeight="1" x14ac:dyDescent="0.35">
      <c r="B57" s="78">
        <v>4.1900000000000004</v>
      </c>
      <c r="C57" s="77" t="s">
        <v>98</v>
      </c>
      <c r="D57" s="69" t="s">
        <v>15</v>
      </c>
      <c r="E57" s="17">
        <v>88.85</v>
      </c>
      <c r="F57" s="1">
        <v>0</v>
      </c>
      <c r="G57" s="7">
        <f t="shared" si="4"/>
        <v>0</v>
      </c>
    </row>
    <row r="58" spans="2:7" s="41" customFormat="1" ht="36" customHeight="1" x14ac:dyDescent="0.35">
      <c r="B58" s="78">
        <v>4.2</v>
      </c>
      <c r="C58" s="77" t="s">
        <v>99</v>
      </c>
      <c r="D58" s="69" t="s">
        <v>15</v>
      </c>
      <c r="E58" s="17">
        <v>100.43</v>
      </c>
      <c r="F58" s="1">
        <v>0</v>
      </c>
      <c r="G58" s="7">
        <f t="shared" si="4"/>
        <v>0</v>
      </c>
    </row>
    <row r="59" spans="2:7" s="41" customFormat="1" ht="36" customHeight="1" x14ac:dyDescent="0.35">
      <c r="B59" s="78">
        <v>4.21</v>
      </c>
      <c r="C59" s="77" t="s">
        <v>100</v>
      </c>
      <c r="D59" s="69" t="s">
        <v>15</v>
      </c>
      <c r="E59" s="17">
        <v>4.6500000000000004</v>
      </c>
      <c r="F59" s="1">
        <v>0</v>
      </c>
      <c r="G59" s="7">
        <f t="shared" si="4"/>
        <v>0</v>
      </c>
    </row>
    <row r="60" spans="2:7" s="41" customFormat="1" ht="36" customHeight="1" x14ac:dyDescent="0.35">
      <c r="B60" s="78">
        <v>4.22</v>
      </c>
      <c r="C60" s="77" t="s">
        <v>101</v>
      </c>
      <c r="D60" s="69" t="s">
        <v>15</v>
      </c>
      <c r="E60" s="17">
        <v>17.850000000000001</v>
      </c>
      <c r="F60" s="1">
        <v>0</v>
      </c>
      <c r="G60" s="7">
        <f t="shared" si="4"/>
        <v>0</v>
      </c>
    </row>
    <row r="61" spans="2:7" s="41" customFormat="1" ht="36" x14ac:dyDescent="0.35">
      <c r="B61" s="78">
        <v>4.2300000000000004</v>
      </c>
      <c r="C61" s="77" t="s">
        <v>102</v>
      </c>
      <c r="D61" s="69" t="s">
        <v>15</v>
      </c>
      <c r="E61" s="17">
        <v>172.98</v>
      </c>
      <c r="F61" s="1">
        <v>0</v>
      </c>
      <c r="G61" s="7">
        <f t="shared" si="4"/>
        <v>0</v>
      </c>
    </row>
    <row r="62" spans="2:7" s="41" customFormat="1" ht="36" x14ac:dyDescent="0.35">
      <c r="B62" s="78">
        <v>4.24</v>
      </c>
      <c r="C62" s="77" t="s">
        <v>103</v>
      </c>
      <c r="D62" s="69" t="s">
        <v>15</v>
      </c>
      <c r="E62" s="17">
        <v>53.53</v>
      </c>
      <c r="F62" s="1">
        <v>0</v>
      </c>
      <c r="G62" s="7">
        <f t="shared" si="4"/>
        <v>0</v>
      </c>
    </row>
    <row r="63" spans="2:7" s="41" customFormat="1" ht="36" x14ac:dyDescent="0.35">
      <c r="B63" s="78">
        <v>4.25</v>
      </c>
      <c r="C63" s="77" t="s">
        <v>104</v>
      </c>
      <c r="D63" s="69" t="s">
        <v>15</v>
      </c>
      <c r="E63" s="17">
        <v>10</v>
      </c>
      <c r="F63" s="1">
        <v>0</v>
      </c>
      <c r="G63" s="7">
        <f t="shared" si="4"/>
        <v>0</v>
      </c>
    </row>
    <row r="64" spans="2:7" s="41" customFormat="1" ht="36" x14ac:dyDescent="0.35">
      <c r="B64" s="78">
        <v>4.26</v>
      </c>
      <c r="C64" s="77" t="s">
        <v>105</v>
      </c>
      <c r="D64" s="69" t="s">
        <v>15</v>
      </c>
      <c r="E64" s="17">
        <v>135.96</v>
      </c>
      <c r="F64" s="1">
        <v>0</v>
      </c>
      <c r="G64" s="7">
        <f t="shared" si="4"/>
        <v>0</v>
      </c>
    </row>
    <row r="65" spans="2:9" s="41" customFormat="1" ht="36" x14ac:dyDescent="0.35">
      <c r="B65" s="78">
        <v>4.2699999999999996</v>
      </c>
      <c r="C65" s="77" t="s">
        <v>106</v>
      </c>
      <c r="D65" s="69" t="s">
        <v>15</v>
      </c>
      <c r="E65" s="17">
        <v>76.19</v>
      </c>
      <c r="F65" s="1">
        <v>0</v>
      </c>
      <c r="G65" s="7">
        <f t="shared" si="4"/>
        <v>0</v>
      </c>
    </row>
    <row r="66" spans="2:9" s="41" customFormat="1" ht="36" x14ac:dyDescent="0.35">
      <c r="B66" s="78">
        <v>4.28</v>
      </c>
      <c r="C66" s="77" t="s">
        <v>107</v>
      </c>
      <c r="D66" s="69" t="s">
        <v>15</v>
      </c>
      <c r="E66" s="17">
        <v>5</v>
      </c>
      <c r="F66" s="1">
        <v>0</v>
      </c>
      <c r="G66" s="7">
        <f t="shared" si="4"/>
        <v>0</v>
      </c>
    </row>
    <row r="67" spans="2:9" s="41" customFormat="1" ht="36" customHeight="1" x14ac:dyDescent="0.35">
      <c r="B67" s="78">
        <v>4.29</v>
      </c>
      <c r="C67" s="77" t="s">
        <v>108</v>
      </c>
      <c r="D67" s="69" t="s">
        <v>15</v>
      </c>
      <c r="E67" s="17">
        <v>5</v>
      </c>
      <c r="F67" s="1">
        <v>0</v>
      </c>
      <c r="G67" s="7">
        <f t="shared" si="4"/>
        <v>0</v>
      </c>
    </row>
    <row r="68" spans="2:9" s="41" customFormat="1" ht="36" customHeight="1" x14ac:dyDescent="0.35">
      <c r="B68" s="78">
        <v>4.3</v>
      </c>
      <c r="C68" s="77" t="s">
        <v>109</v>
      </c>
      <c r="D68" s="69" t="s">
        <v>15</v>
      </c>
      <c r="E68" s="17">
        <v>5</v>
      </c>
      <c r="F68" s="1">
        <v>0</v>
      </c>
      <c r="G68" s="7">
        <f t="shared" si="4"/>
        <v>0</v>
      </c>
    </row>
    <row r="69" spans="2:9" s="41" customFormat="1" ht="36" x14ac:dyDescent="0.35">
      <c r="B69" s="78">
        <v>4.3099999999999996</v>
      </c>
      <c r="C69" s="77" t="s">
        <v>110</v>
      </c>
      <c r="D69" s="69" t="s">
        <v>15</v>
      </c>
      <c r="E69" s="17">
        <v>4.51</v>
      </c>
      <c r="F69" s="1">
        <v>0</v>
      </c>
      <c r="G69" s="7">
        <f t="shared" si="4"/>
        <v>0</v>
      </c>
    </row>
    <row r="70" spans="2:9" s="41" customFormat="1" ht="54" x14ac:dyDescent="0.35">
      <c r="B70" s="78">
        <v>4.32</v>
      </c>
      <c r="C70" s="77" t="s">
        <v>111</v>
      </c>
      <c r="D70" s="69" t="s">
        <v>15</v>
      </c>
      <c r="E70" s="17">
        <v>4</v>
      </c>
      <c r="F70" s="1">
        <v>0</v>
      </c>
      <c r="G70" s="7">
        <f t="shared" si="4"/>
        <v>0</v>
      </c>
    </row>
    <row r="71" spans="2:9" s="41" customFormat="1" ht="54" x14ac:dyDescent="0.35">
      <c r="B71" s="78">
        <v>4.33</v>
      </c>
      <c r="C71" s="77" t="s">
        <v>112</v>
      </c>
      <c r="D71" s="69" t="s">
        <v>15</v>
      </c>
      <c r="E71" s="17">
        <v>4.5</v>
      </c>
      <c r="F71" s="1">
        <v>0</v>
      </c>
      <c r="G71" s="7">
        <f t="shared" si="4"/>
        <v>0</v>
      </c>
    </row>
    <row r="72" spans="2:9" s="41" customFormat="1" ht="36" x14ac:dyDescent="0.35">
      <c r="B72" s="78">
        <v>4.34</v>
      </c>
      <c r="C72" s="77" t="s">
        <v>113</v>
      </c>
      <c r="D72" s="69" t="s">
        <v>15</v>
      </c>
      <c r="E72" s="17">
        <v>87.94</v>
      </c>
      <c r="F72" s="1">
        <v>0</v>
      </c>
      <c r="G72" s="7">
        <f t="shared" si="4"/>
        <v>0</v>
      </c>
    </row>
    <row r="73" spans="2:9" s="41" customFormat="1" ht="36.6" thickBot="1" x14ac:dyDescent="0.4">
      <c r="B73" s="74">
        <v>4.3499999999999996</v>
      </c>
      <c r="C73" s="79" t="s">
        <v>114</v>
      </c>
      <c r="D73" s="59" t="s">
        <v>15</v>
      </c>
      <c r="E73" s="30">
        <v>34.93</v>
      </c>
      <c r="F73" s="31">
        <v>0</v>
      </c>
      <c r="G73" s="25">
        <f t="shared" si="4"/>
        <v>0</v>
      </c>
    </row>
    <row r="74" spans="2:9" s="41" customFormat="1" ht="18.600000000000001" thickBot="1" x14ac:dyDescent="0.4">
      <c r="B74" s="120" t="s">
        <v>44</v>
      </c>
      <c r="C74" s="121"/>
      <c r="D74" s="121"/>
      <c r="E74" s="121"/>
      <c r="F74" s="122"/>
      <c r="G74" s="12">
        <f>SUM(G39:G73)</f>
        <v>0</v>
      </c>
    </row>
    <row r="75" spans="2:9" s="55" customFormat="1" ht="18.600000000000001" thickBot="1" x14ac:dyDescent="0.35">
      <c r="B75" s="80">
        <v>5</v>
      </c>
      <c r="C75" s="114" t="s">
        <v>16</v>
      </c>
      <c r="D75" s="115"/>
      <c r="E75" s="115"/>
      <c r="F75" s="115"/>
      <c r="G75" s="116"/>
    </row>
    <row r="76" spans="2:9" s="55" customFormat="1" ht="72" x14ac:dyDescent="0.35">
      <c r="B76" s="52">
        <v>5.0999999999999996</v>
      </c>
      <c r="C76" s="76" t="s">
        <v>117</v>
      </c>
      <c r="D76" s="54" t="s">
        <v>8</v>
      </c>
      <c r="E76" s="54">
        <v>232</v>
      </c>
      <c r="F76" s="26">
        <v>0</v>
      </c>
      <c r="G76" s="32">
        <f>E76*F76</f>
        <v>0</v>
      </c>
    </row>
    <row r="77" spans="2:9" s="55" customFormat="1" ht="72" x14ac:dyDescent="0.35">
      <c r="B77" s="70">
        <v>5.2</v>
      </c>
      <c r="C77" s="81" t="s">
        <v>118</v>
      </c>
      <c r="D77" s="69" t="s">
        <v>8</v>
      </c>
      <c r="E77" s="69">
        <v>969</v>
      </c>
      <c r="F77" s="1">
        <v>0</v>
      </c>
      <c r="G77" s="15">
        <f t="shared" ref="G77:G82" si="5">E77*F77</f>
        <v>0</v>
      </c>
      <c r="I77" s="82"/>
    </row>
    <row r="78" spans="2:9" s="41" customFormat="1" ht="72" x14ac:dyDescent="0.35">
      <c r="B78" s="67">
        <v>5.3</v>
      </c>
      <c r="C78" s="81" t="s">
        <v>119</v>
      </c>
      <c r="D78" s="69" t="s">
        <v>8</v>
      </c>
      <c r="E78" s="69">
        <v>692</v>
      </c>
      <c r="F78" s="1">
        <v>0</v>
      </c>
      <c r="G78" s="15">
        <f t="shared" si="5"/>
        <v>0</v>
      </c>
      <c r="I78" s="83"/>
    </row>
    <row r="79" spans="2:9" s="41" customFormat="1" ht="54" x14ac:dyDescent="0.35">
      <c r="B79" s="70">
        <v>5.4</v>
      </c>
      <c r="C79" s="81" t="s">
        <v>120</v>
      </c>
      <c r="D79" s="69" t="s">
        <v>8</v>
      </c>
      <c r="E79" s="69">
        <v>297</v>
      </c>
      <c r="F79" s="1">
        <v>0</v>
      </c>
      <c r="G79" s="15">
        <f t="shared" si="5"/>
        <v>0</v>
      </c>
    </row>
    <row r="80" spans="2:9" s="41" customFormat="1" ht="18" x14ac:dyDescent="0.35">
      <c r="B80" s="67">
        <v>5.5</v>
      </c>
      <c r="C80" s="81" t="s">
        <v>64</v>
      </c>
      <c r="D80" s="65" t="s">
        <v>5</v>
      </c>
      <c r="E80" s="69">
        <v>1</v>
      </c>
      <c r="F80" s="1">
        <v>0</v>
      </c>
      <c r="G80" s="15">
        <f t="shared" si="5"/>
        <v>0</v>
      </c>
      <c r="I80" s="83"/>
    </row>
    <row r="81" spans="2:10" s="41" customFormat="1" ht="36" x14ac:dyDescent="0.35">
      <c r="B81" s="70">
        <v>5.6</v>
      </c>
      <c r="C81" s="77" t="s">
        <v>65</v>
      </c>
      <c r="D81" s="69" t="s">
        <v>15</v>
      </c>
      <c r="E81" s="69">
        <v>46</v>
      </c>
      <c r="F81" s="1">
        <v>0</v>
      </c>
      <c r="G81" s="15">
        <f t="shared" si="5"/>
        <v>0</v>
      </c>
      <c r="I81" s="83"/>
    </row>
    <row r="82" spans="2:10" s="41" customFormat="1" ht="36.6" thickBot="1" x14ac:dyDescent="0.4">
      <c r="B82" s="84">
        <v>5.7</v>
      </c>
      <c r="C82" s="79" t="s">
        <v>66</v>
      </c>
      <c r="D82" s="59" t="s">
        <v>8</v>
      </c>
      <c r="E82" s="59">
        <v>93</v>
      </c>
      <c r="F82" s="31">
        <v>0</v>
      </c>
      <c r="G82" s="33">
        <f t="shared" si="5"/>
        <v>0</v>
      </c>
      <c r="I82" s="83"/>
    </row>
    <row r="83" spans="2:10" s="41" customFormat="1" ht="18.600000000000001" thickBot="1" x14ac:dyDescent="0.4">
      <c r="B83" s="120" t="s">
        <v>45</v>
      </c>
      <c r="C83" s="121"/>
      <c r="D83" s="121"/>
      <c r="E83" s="121"/>
      <c r="F83" s="122"/>
      <c r="G83" s="14">
        <f>SUM(G76:G82)</f>
        <v>0</v>
      </c>
      <c r="I83" s="83"/>
    </row>
    <row r="84" spans="2:10" s="41" customFormat="1" ht="18.600000000000001" thickBot="1" x14ac:dyDescent="0.4">
      <c r="B84" s="51">
        <v>6</v>
      </c>
      <c r="C84" s="117" t="s">
        <v>17</v>
      </c>
      <c r="D84" s="118"/>
      <c r="E84" s="118"/>
      <c r="F84" s="118"/>
      <c r="G84" s="119"/>
      <c r="I84" s="83"/>
    </row>
    <row r="85" spans="2:10" s="41" customFormat="1" ht="18" x14ac:dyDescent="0.35">
      <c r="B85" s="63">
        <v>6.1</v>
      </c>
      <c r="C85" s="64" t="s">
        <v>67</v>
      </c>
      <c r="D85" s="65" t="s">
        <v>8</v>
      </c>
      <c r="E85" s="66">
        <v>1127</v>
      </c>
      <c r="F85" s="3">
        <v>0</v>
      </c>
      <c r="G85" s="16">
        <f>E85*F85</f>
        <v>0</v>
      </c>
      <c r="I85" s="83"/>
    </row>
    <row r="86" spans="2:10" s="55" customFormat="1" ht="54" x14ac:dyDescent="0.35">
      <c r="B86" s="70">
        <v>6.2</v>
      </c>
      <c r="C86" s="68" t="s">
        <v>115</v>
      </c>
      <c r="D86" s="69" t="s">
        <v>8</v>
      </c>
      <c r="E86" s="69">
        <v>334</v>
      </c>
      <c r="F86" s="4">
        <v>0</v>
      </c>
      <c r="G86" s="16">
        <f>E86*F86</f>
        <v>0</v>
      </c>
      <c r="H86" s="85"/>
      <c r="I86" s="82"/>
      <c r="J86" s="82"/>
    </row>
    <row r="87" spans="2:10" s="55" customFormat="1" ht="18.600000000000001" thickBot="1" x14ac:dyDescent="0.35">
      <c r="B87" s="123" t="s">
        <v>46</v>
      </c>
      <c r="C87" s="124"/>
      <c r="D87" s="124"/>
      <c r="E87" s="124"/>
      <c r="F87" s="125"/>
      <c r="G87" s="8">
        <f>SUM(G85:G86)</f>
        <v>0</v>
      </c>
      <c r="H87" s="85"/>
      <c r="I87" s="82"/>
      <c r="J87" s="82"/>
    </row>
    <row r="88" spans="2:10" s="41" customFormat="1" ht="18.600000000000001" thickBot="1" x14ac:dyDescent="0.4">
      <c r="B88" s="51">
        <v>7</v>
      </c>
      <c r="C88" s="117" t="s">
        <v>18</v>
      </c>
      <c r="D88" s="118"/>
      <c r="E88" s="118"/>
      <c r="F88" s="118"/>
      <c r="G88" s="119"/>
    </row>
    <row r="89" spans="2:10" s="41" customFormat="1" ht="36" x14ac:dyDescent="0.35">
      <c r="B89" s="52">
        <v>7.1</v>
      </c>
      <c r="C89" s="76" t="s">
        <v>116</v>
      </c>
      <c r="D89" s="54" t="s">
        <v>8</v>
      </c>
      <c r="E89" s="54">
        <v>1703</v>
      </c>
      <c r="F89" s="34">
        <v>0</v>
      </c>
      <c r="G89" s="32">
        <f>E89*F89</f>
        <v>0</v>
      </c>
    </row>
    <row r="90" spans="2:10" s="41" customFormat="1" ht="18" x14ac:dyDescent="0.35">
      <c r="B90" s="70">
        <v>7.2</v>
      </c>
      <c r="C90" s="64" t="s">
        <v>19</v>
      </c>
      <c r="D90" s="69" t="s">
        <v>8</v>
      </c>
      <c r="E90" s="69">
        <v>124</v>
      </c>
      <c r="F90" s="5">
        <v>0</v>
      </c>
      <c r="G90" s="15">
        <f t="shared" ref="G90:G93" si="6">E90*F90</f>
        <v>0</v>
      </c>
    </row>
    <row r="91" spans="2:10" s="41" customFormat="1" ht="18" x14ac:dyDescent="0.35">
      <c r="B91" s="67">
        <v>7.3</v>
      </c>
      <c r="C91" s="64" t="s">
        <v>68</v>
      </c>
      <c r="D91" s="69" t="s">
        <v>8</v>
      </c>
      <c r="E91" s="69">
        <v>22</v>
      </c>
      <c r="F91" s="5">
        <v>0</v>
      </c>
      <c r="G91" s="15">
        <f t="shared" si="6"/>
        <v>0</v>
      </c>
    </row>
    <row r="92" spans="2:10" s="41" customFormat="1" ht="18" x14ac:dyDescent="0.35">
      <c r="B92" s="70">
        <v>7.4</v>
      </c>
      <c r="C92" s="64" t="s">
        <v>69</v>
      </c>
      <c r="D92" s="69" t="s">
        <v>8</v>
      </c>
      <c r="E92" s="69">
        <v>13</v>
      </c>
      <c r="F92" s="5">
        <v>0</v>
      </c>
      <c r="G92" s="15">
        <f t="shared" si="6"/>
        <v>0</v>
      </c>
    </row>
    <row r="93" spans="2:10" s="41" customFormat="1" ht="18.600000000000001" thickBot="1" x14ac:dyDescent="0.4">
      <c r="B93" s="84">
        <v>7.5</v>
      </c>
      <c r="C93" s="57" t="s">
        <v>70</v>
      </c>
      <c r="D93" s="59" t="s">
        <v>15</v>
      </c>
      <c r="E93" s="59">
        <v>24</v>
      </c>
      <c r="F93" s="35">
        <v>0</v>
      </c>
      <c r="G93" s="33">
        <f t="shared" si="6"/>
        <v>0</v>
      </c>
    </row>
    <row r="94" spans="2:10" s="41" customFormat="1" ht="18.600000000000001" thickBot="1" x14ac:dyDescent="0.4">
      <c r="B94" s="120" t="s">
        <v>47</v>
      </c>
      <c r="C94" s="121"/>
      <c r="D94" s="121"/>
      <c r="E94" s="121"/>
      <c r="F94" s="122"/>
      <c r="G94" s="14">
        <f>SUM(G89:G93)</f>
        <v>0</v>
      </c>
    </row>
    <row r="95" spans="2:10" s="41" customFormat="1" ht="18.600000000000001" thickBot="1" x14ac:dyDescent="0.4">
      <c r="B95" s="51">
        <v>8</v>
      </c>
      <c r="C95" s="111" t="s">
        <v>20</v>
      </c>
      <c r="D95" s="112"/>
      <c r="E95" s="112"/>
      <c r="F95" s="112"/>
      <c r="G95" s="113"/>
    </row>
    <row r="96" spans="2:10" s="41" customFormat="1" ht="18" x14ac:dyDescent="0.35">
      <c r="B96" s="52">
        <v>8.1</v>
      </c>
      <c r="C96" s="61" t="s">
        <v>71</v>
      </c>
      <c r="D96" s="62" t="s">
        <v>15</v>
      </c>
      <c r="E96" s="54">
        <v>110</v>
      </c>
      <c r="F96" s="21">
        <v>0</v>
      </c>
      <c r="G96" s="32">
        <f>E96*F96</f>
        <v>0</v>
      </c>
    </row>
    <row r="97" spans="2:7" s="41" customFormat="1" ht="18" x14ac:dyDescent="0.35">
      <c r="B97" s="70">
        <v>8.1999999999999993</v>
      </c>
      <c r="C97" s="64" t="s">
        <v>21</v>
      </c>
      <c r="D97" s="65" t="s">
        <v>15</v>
      </c>
      <c r="E97" s="69">
        <v>130</v>
      </c>
      <c r="F97" s="2">
        <v>0</v>
      </c>
      <c r="G97" s="15">
        <f t="shared" ref="G97:G104" si="7">E97*F97</f>
        <v>0</v>
      </c>
    </row>
    <row r="98" spans="2:7" s="41" customFormat="1" ht="36" x14ac:dyDescent="0.35">
      <c r="B98" s="67">
        <v>8.3000000000000007</v>
      </c>
      <c r="C98" s="77" t="s">
        <v>22</v>
      </c>
      <c r="D98" s="65" t="s">
        <v>14</v>
      </c>
      <c r="E98" s="69">
        <v>1</v>
      </c>
      <c r="F98" s="2">
        <v>0</v>
      </c>
      <c r="G98" s="15">
        <f t="shared" si="7"/>
        <v>0</v>
      </c>
    </row>
    <row r="99" spans="2:7" s="41" customFormat="1" ht="18" x14ac:dyDescent="0.35">
      <c r="B99" s="70">
        <v>8.4</v>
      </c>
      <c r="C99" s="64" t="s">
        <v>23</v>
      </c>
      <c r="D99" s="65" t="s">
        <v>14</v>
      </c>
      <c r="E99" s="69">
        <v>4</v>
      </c>
      <c r="F99" s="2">
        <v>0</v>
      </c>
      <c r="G99" s="15">
        <f t="shared" si="7"/>
        <v>0</v>
      </c>
    </row>
    <row r="100" spans="2:7" s="41" customFormat="1" ht="18" x14ac:dyDescent="0.35">
      <c r="B100" s="67">
        <v>8.5</v>
      </c>
      <c r="C100" s="64" t="s">
        <v>24</v>
      </c>
      <c r="D100" s="65" t="s">
        <v>14</v>
      </c>
      <c r="E100" s="69">
        <v>4</v>
      </c>
      <c r="F100" s="2">
        <v>0</v>
      </c>
      <c r="G100" s="15">
        <f t="shared" si="7"/>
        <v>0</v>
      </c>
    </row>
    <row r="101" spans="2:7" s="41" customFormat="1" ht="18" x14ac:dyDescent="0.35">
      <c r="B101" s="70">
        <v>8.6</v>
      </c>
      <c r="C101" s="64" t="s">
        <v>72</v>
      </c>
      <c r="D101" s="65" t="s">
        <v>14</v>
      </c>
      <c r="E101" s="69">
        <v>2</v>
      </c>
      <c r="F101" s="2">
        <v>0</v>
      </c>
      <c r="G101" s="15">
        <f t="shared" si="7"/>
        <v>0</v>
      </c>
    </row>
    <row r="102" spans="2:7" s="41" customFormat="1" ht="18" x14ac:dyDescent="0.35">
      <c r="B102" s="67">
        <v>8.6999999999999993</v>
      </c>
      <c r="C102" s="64" t="s">
        <v>73</v>
      </c>
      <c r="D102" s="65" t="s">
        <v>14</v>
      </c>
      <c r="E102" s="69">
        <v>2</v>
      </c>
      <c r="F102" s="2">
        <v>0</v>
      </c>
      <c r="G102" s="15">
        <f t="shared" si="7"/>
        <v>0</v>
      </c>
    </row>
    <row r="103" spans="2:7" s="55" customFormat="1" ht="90" x14ac:dyDescent="0.3">
      <c r="B103" s="70">
        <v>8.8000000000000007</v>
      </c>
      <c r="C103" s="68" t="s">
        <v>146</v>
      </c>
      <c r="D103" s="69" t="s">
        <v>7</v>
      </c>
      <c r="E103" s="69">
        <v>1</v>
      </c>
      <c r="F103" s="4">
        <v>0</v>
      </c>
      <c r="G103" s="97">
        <f t="shared" si="7"/>
        <v>0</v>
      </c>
    </row>
    <row r="104" spans="2:7" s="55" customFormat="1" ht="36.6" thickBot="1" x14ac:dyDescent="0.35">
      <c r="B104" s="96">
        <v>8.9</v>
      </c>
      <c r="C104" s="95" t="s">
        <v>121</v>
      </c>
      <c r="D104" s="90" t="s">
        <v>15</v>
      </c>
      <c r="E104" s="90">
        <v>20</v>
      </c>
      <c r="F104" s="23">
        <v>0</v>
      </c>
      <c r="G104" s="98">
        <f t="shared" si="7"/>
        <v>0</v>
      </c>
    </row>
    <row r="105" spans="2:7" s="55" customFormat="1" ht="18.600000000000001" thickBot="1" x14ac:dyDescent="0.35">
      <c r="B105" s="120" t="s">
        <v>48</v>
      </c>
      <c r="C105" s="121"/>
      <c r="D105" s="121"/>
      <c r="E105" s="121"/>
      <c r="F105" s="122"/>
      <c r="G105" s="14">
        <f>SUM(G96:G104)</f>
        <v>0</v>
      </c>
    </row>
    <row r="106" spans="2:7" s="41" customFormat="1" ht="18.600000000000001" thickBot="1" x14ac:dyDescent="0.4">
      <c r="B106" s="51">
        <v>9</v>
      </c>
      <c r="C106" s="111" t="s">
        <v>25</v>
      </c>
      <c r="D106" s="112"/>
      <c r="E106" s="112"/>
      <c r="F106" s="112"/>
      <c r="G106" s="113"/>
    </row>
    <row r="107" spans="2:7" s="41" customFormat="1" ht="18" x14ac:dyDescent="0.35">
      <c r="B107" s="60">
        <v>9.1</v>
      </c>
      <c r="C107" s="61" t="s">
        <v>26</v>
      </c>
      <c r="D107" s="62" t="s">
        <v>15</v>
      </c>
      <c r="E107" s="54">
        <v>1100</v>
      </c>
      <c r="F107" s="21">
        <v>0</v>
      </c>
      <c r="G107" s="22">
        <f>E107*F107</f>
        <v>0</v>
      </c>
    </row>
    <row r="108" spans="2:7" s="41" customFormat="1" ht="18" x14ac:dyDescent="0.35">
      <c r="B108" s="63">
        <v>9.1999999999999993</v>
      </c>
      <c r="C108" s="64" t="s">
        <v>27</v>
      </c>
      <c r="D108" s="65" t="s">
        <v>28</v>
      </c>
      <c r="E108" s="69">
        <v>60</v>
      </c>
      <c r="F108" s="2">
        <v>0</v>
      </c>
      <c r="G108" s="13">
        <f t="shared" ref="G108:G115" si="8">E108*F108</f>
        <v>0</v>
      </c>
    </row>
    <row r="109" spans="2:7" s="41" customFormat="1" ht="18" x14ac:dyDescent="0.35">
      <c r="B109" s="86">
        <v>9.3000000000000007</v>
      </c>
      <c r="C109" s="64" t="s">
        <v>29</v>
      </c>
      <c r="D109" s="65" t="s">
        <v>28</v>
      </c>
      <c r="E109" s="69">
        <v>62</v>
      </c>
      <c r="F109" s="2">
        <v>0</v>
      </c>
      <c r="G109" s="13">
        <f t="shared" si="8"/>
        <v>0</v>
      </c>
    </row>
    <row r="110" spans="2:7" s="41" customFormat="1" ht="18" x14ac:dyDescent="0.35">
      <c r="B110" s="63">
        <v>9.4</v>
      </c>
      <c r="C110" s="64" t="s">
        <v>30</v>
      </c>
      <c r="D110" s="65" t="s">
        <v>28</v>
      </c>
      <c r="E110" s="69">
        <v>16</v>
      </c>
      <c r="F110" s="2">
        <v>0</v>
      </c>
      <c r="G110" s="13">
        <f t="shared" si="8"/>
        <v>0</v>
      </c>
    </row>
    <row r="111" spans="2:7" s="41" customFormat="1" ht="18" x14ac:dyDescent="0.35">
      <c r="B111" s="86">
        <v>9.5</v>
      </c>
      <c r="C111" s="64" t="s">
        <v>31</v>
      </c>
      <c r="D111" s="65" t="s">
        <v>28</v>
      </c>
      <c r="E111" s="69">
        <v>46</v>
      </c>
      <c r="F111" s="2">
        <v>0</v>
      </c>
      <c r="G111" s="13">
        <f t="shared" si="8"/>
        <v>0</v>
      </c>
    </row>
    <row r="112" spans="2:7" s="41" customFormat="1" ht="18" x14ac:dyDescent="0.35">
      <c r="B112" s="63">
        <v>9.6</v>
      </c>
      <c r="C112" s="64" t="s">
        <v>32</v>
      </c>
      <c r="D112" s="65" t="s">
        <v>28</v>
      </c>
      <c r="E112" s="69">
        <v>19</v>
      </c>
      <c r="F112" s="2">
        <v>0</v>
      </c>
      <c r="G112" s="13">
        <f t="shared" si="8"/>
        <v>0</v>
      </c>
    </row>
    <row r="113" spans="2:7" s="41" customFormat="1" ht="18" x14ac:dyDescent="0.35">
      <c r="B113" s="86">
        <v>9.6999999999999993</v>
      </c>
      <c r="C113" s="64" t="s">
        <v>33</v>
      </c>
      <c r="D113" s="65" t="s">
        <v>28</v>
      </c>
      <c r="E113" s="69">
        <v>2</v>
      </c>
      <c r="F113" s="2">
        <v>0</v>
      </c>
      <c r="G113" s="13">
        <f t="shared" si="8"/>
        <v>0</v>
      </c>
    </row>
    <row r="114" spans="2:7" s="41" customFormat="1" ht="18" x14ac:dyDescent="0.35">
      <c r="B114" s="63">
        <v>9.8000000000000007</v>
      </c>
      <c r="C114" s="64" t="s">
        <v>34</v>
      </c>
      <c r="D114" s="65" t="s">
        <v>28</v>
      </c>
      <c r="E114" s="69">
        <v>4</v>
      </c>
      <c r="F114" s="2">
        <v>0</v>
      </c>
      <c r="G114" s="13">
        <f t="shared" si="8"/>
        <v>0</v>
      </c>
    </row>
    <row r="115" spans="2:7" s="41" customFormat="1" ht="18.600000000000001" thickBot="1" x14ac:dyDescent="0.4">
      <c r="B115" s="87">
        <v>9.9</v>
      </c>
      <c r="C115" s="57" t="s">
        <v>35</v>
      </c>
      <c r="D115" s="58" t="s">
        <v>5</v>
      </c>
      <c r="E115" s="59">
        <v>1</v>
      </c>
      <c r="F115" s="6">
        <v>0</v>
      </c>
      <c r="G115" s="24">
        <f t="shared" si="8"/>
        <v>0</v>
      </c>
    </row>
    <row r="116" spans="2:7" s="41" customFormat="1" ht="18.600000000000001" thickBot="1" x14ac:dyDescent="0.4">
      <c r="B116" s="126" t="s">
        <v>49</v>
      </c>
      <c r="C116" s="127"/>
      <c r="D116" s="127"/>
      <c r="E116" s="127"/>
      <c r="F116" s="128"/>
      <c r="G116" s="12">
        <f>SUM(G107:G115)</f>
        <v>0</v>
      </c>
    </row>
    <row r="117" spans="2:7" s="41" customFormat="1" ht="18.600000000000001" thickBot="1" x14ac:dyDescent="0.4">
      <c r="B117" s="51">
        <v>10</v>
      </c>
      <c r="C117" s="111" t="s">
        <v>36</v>
      </c>
      <c r="D117" s="112"/>
      <c r="E117" s="112"/>
      <c r="F117" s="112"/>
      <c r="G117" s="113"/>
    </row>
    <row r="118" spans="2:7" s="41" customFormat="1" ht="36" x14ac:dyDescent="0.35">
      <c r="B118" s="52">
        <v>10.1</v>
      </c>
      <c r="C118" s="76" t="s">
        <v>74</v>
      </c>
      <c r="D118" s="62" t="s">
        <v>14</v>
      </c>
      <c r="E118" s="54">
        <v>1</v>
      </c>
      <c r="F118" s="21">
        <v>0</v>
      </c>
      <c r="G118" s="22">
        <f>E118*F118</f>
        <v>0</v>
      </c>
    </row>
    <row r="119" spans="2:7" s="41" customFormat="1" ht="36" x14ac:dyDescent="0.35">
      <c r="B119" s="70">
        <v>10.199999999999999</v>
      </c>
      <c r="C119" s="77" t="s">
        <v>75</v>
      </c>
      <c r="D119" s="65" t="s">
        <v>14</v>
      </c>
      <c r="E119" s="69">
        <v>2</v>
      </c>
      <c r="F119" s="2">
        <v>0</v>
      </c>
      <c r="G119" s="13">
        <f t="shared" ref="G119:G124" si="9">E119*F119</f>
        <v>0</v>
      </c>
    </row>
    <row r="120" spans="2:7" s="41" customFormat="1" ht="36" x14ac:dyDescent="0.35">
      <c r="B120" s="67">
        <v>10.3</v>
      </c>
      <c r="C120" s="77" t="s">
        <v>76</v>
      </c>
      <c r="D120" s="65" t="s">
        <v>14</v>
      </c>
      <c r="E120" s="69">
        <v>2</v>
      </c>
      <c r="F120" s="2">
        <v>0</v>
      </c>
      <c r="G120" s="13">
        <f t="shared" si="9"/>
        <v>0</v>
      </c>
    </row>
    <row r="121" spans="2:7" s="41" customFormat="1" ht="36" x14ac:dyDescent="0.35">
      <c r="B121" s="70">
        <v>10.4</v>
      </c>
      <c r="C121" s="77" t="s">
        <v>77</v>
      </c>
      <c r="D121" s="65" t="s">
        <v>14</v>
      </c>
      <c r="E121" s="69">
        <v>1</v>
      </c>
      <c r="F121" s="2">
        <v>0</v>
      </c>
      <c r="G121" s="13">
        <f t="shared" si="9"/>
        <v>0</v>
      </c>
    </row>
    <row r="122" spans="2:7" s="41" customFormat="1" ht="36" x14ac:dyDescent="0.35">
      <c r="B122" s="67">
        <v>10.5</v>
      </c>
      <c r="C122" s="77" t="s">
        <v>78</v>
      </c>
      <c r="D122" s="65" t="s">
        <v>14</v>
      </c>
      <c r="E122" s="69">
        <v>7</v>
      </c>
      <c r="F122" s="2">
        <v>0</v>
      </c>
      <c r="G122" s="13">
        <f t="shared" si="9"/>
        <v>0</v>
      </c>
    </row>
    <row r="123" spans="2:7" s="41" customFormat="1" ht="18" x14ac:dyDescent="0.35">
      <c r="B123" s="70">
        <v>10.6</v>
      </c>
      <c r="C123" s="77" t="s">
        <v>79</v>
      </c>
      <c r="D123" s="65" t="s">
        <v>14</v>
      </c>
      <c r="E123" s="69">
        <v>2</v>
      </c>
      <c r="F123" s="2">
        <v>0</v>
      </c>
      <c r="G123" s="13">
        <f t="shared" si="9"/>
        <v>0</v>
      </c>
    </row>
    <row r="124" spans="2:7" s="41" customFormat="1" ht="18.600000000000001" thickBot="1" x14ac:dyDescent="0.4">
      <c r="B124" s="84">
        <v>10.7</v>
      </c>
      <c r="C124" s="79" t="s">
        <v>80</v>
      </c>
      <c r="D124" s="58" t="s">
        <v>14</v>
      </c>
      <c r="E124" s="59">
        <v>2</v>
      </c>
      <c r="F124" s="6">
        <v>0</v>
      </c>
      <c r="G124" s="24">
        <f t="shared" si="9"/>
        <v>0</v>
      </c>
    </row>
    <row r="125" spans="2:7" s="41" customFormat="1" ht="18.600000000000001" thickBot="1" x14ac:dyDescent="0.4">
      <c r="B125" s="126" t="s">
        <v>50</v>
      </c>
      <c r="C125" s="127"/>
      <c r="D125" s="127"/>
      <c r="E125" s="127"/>
      <c r="F125" s="128"/>
      <c r="G125" s="12">
        <f>SUM(G118:G124)</f>
        <v>0</v>
      </c>
    </row>
    <row r="126" spans="2:7" s="41" customFormat="1" ht="18.600000000000001" thickBot="1" x14ac:dyDescent="0.4">
      <c r="B126" s="51">
        <v>11</v>
      </c>
      <c r="C126" s="111" t="s">
        <v>37</v>
      </c>
      <c r="D126" s="112"/>
      <c r="E126" s="112"/>
      <c r="F126" s="112"/>
      <c r="G126" s="113"/>
    </row>
    <row r="127" spans="2:7" s="41" customFormat="1" ht="18.600000000000001" thickBot="1" x14ac:dyDescent="0.4">
      <c r="B127" s="87">
        <v>11.1</v>
      </c>
      <c r="C127" s="88" t="s">
        <v>38</v>
      </c>
      <c r="D127" s="89" t="s">
        <v>5</v>
      </c>
      <c r="E127" s="90">
        <v>1</v>
      </c>
      <c r="F127" s="6">
        <v>0</v>
      </c>
      <c r="G127" s="11">
        <f>E127*F127</f>
        <v>0</v>
      </c>
    </row>
    <row r="128" spans="2:7" ht="18.600000000000001" thickBot="1" x14ac:dyDescent="0.4">
      <c r="B128" s="129" t="s">
        <v>51</v>
      </c>
      <c r="C128" s="130"/>
      <c r="D128" s="130"/>
      <c r="E128" s="130"/>
      <c r="F128" s="131"/>
      <c r="G128" s="9">
        <f>SUM(G127)</f>
        <v>0</v>
      </c>
    </row>
    <row r="129" spans="2:9" ht="18.600000000000001" thickBot="1" x14ac:dyDescent="0.4">
      <c r="B129" s="91"/>
      <c r="C129" s="91"/>
      <c r="D129" s="91"/>
      <c r="E129" s="91"/>
      <c r="F129" s="91"/>
      <c r="G129" s="10"/>
    </row>
    <row r="130" spans="2:9" ht="18.600000000000001" thickBot="1" x14ac:dyDescent="0.4">
      <c r="B130" s="105" t="s">
        <v>58</v>
      </c>
      <c r="C130" s="106"/>
      <c r="D130" s="106"/>
      <c r="E130" s="106"/>
      <c r="F130" s="107"/>
      <c r="G130" s="92">
        <f>SUM(,G18,G25,G37,G74,G83,G87,G94,G105,G116,G125,G128)</f>
        <v>0</v>
      </c>
    </row>
    <row r="132" spans="2:9" x14ac:dyDescent="0.3">
      <c r="C132" s="36"/>
    </row>
    <row r="133" spans="2:9" x14ac:dyDescent="0.3">
      <c r="C133" s="36"/>
    </row>
    <row r="134" spans="2:9" ht="130.05000000000001" customHeight="1" x14ac:dyDescent="0.3"/>
    <row r="135" spans="2:9" ht="18" x14ac:dyDescent="0.35">
      <c r="C135" s="93" t="s">
        <v>60</v>
      </c>
    </row>
    <row r="136" spans="2:9" ht="18" x14ac:dyDescent="0.35">
      <c r="C136" s="94" t="s">
        <v>61</v>
      </c>
    </row>
    <row r="137" spans="2:9" ht="18" x14ac:dyDescent="0.35">
      <c r="C137" s="94"/>
    </row>
    <row r="138" spans="2:9" ht="18" x14ac:dyDescent="0.35">
      <c r="C138" s="94"/>
    </row>
    <row r="139" spans="2:9" ht="18" x14ac:dyDescent="0.35">
      <c r="B139" s="100"/>
      <c r="C139" s="102" t="s">
        <v>128</v>
      </c>
      <c r="D139" s="102"/>
      <c r="E139" s="102"/>
      <c r="F139" s="102"/>
      <c r="G139" s="102"/>
      <c r="H139" s="102"/>
      <c r="I139" s="102"/>
    </row>
    <row r="140" spans="2:9" ht="67.95" customHeight="1" x14ac:dyDescent="0.3">
      <c r="B140" s="99">
        <v>1</v>
      </c>
      <c r="C140" s="101" t="s">
        <v>140</v>
      </c>
      <c r="D140" s="101"/>
      <c r="E140" s="101"/>
      <c r="F140" s="101"/>
      <c r="G140" s="101"/>
      <c r="H140" s="101"/>
      <c r="I140" s="101"/>
    </row>
    <row r="141" spans="2:9" ht="63.45" customHeight="1" x14ac:dyDescent="0.3">
      <c r="B141" s="99">
        <v>2</v>
      </c>
      <c r="C141" s="101" t="s">
        <v>141</v>
      </c>
      <c r="D141" s="101"/>
      <c r="E141" s="101"/>
      <c r="F141" s="101"/>
      <c r="G141" s="101"/>
      <c r="H141" s="101"/>
      <c r="I141" s="101"/>
    </row>
    <row r="142" spans="2:9" ht="52.5" customHeight="1" x14ac:dyDescent="0.3">
      <c r="B142" s="99">
        <v>3</v>
      </c>
      <c r="C142" s="101" t="s">
        <v>142</v>
      </c>
      <c r="D142" s="101"/>
      <c r="E142" s="101"/>
      <c r="F142" s="101"/>
      <c r="G142" s="101"/>
      <c r="H142" s="101"/>
      <c r="I142" s="101"/>
    </row>
    <row r="143" spans="2:9" ht="45" customHeight="1" x14ac:dyDescent="0.3">
      <c r="B143" s="99">
        <v>4</v>
      </c>
      <c r="C143" s="101" t="s">
        <v>143</v>
      </c>
      <c r="D143" s="101"/>
      <c r="E143" s="101"/>
      <c r="F143" s="101"/>
      <c r="G143" s="101"/>
      <c r="H143" s="101"/>
      <c r="I143" s="101"/>
    </row>
    <row r="144" spans="2:9" ht="18" customHeight="1" x14ac:dyDescent="0.3">
      <c r="B144" s="99">
        <v>5</v>
      </c>
      <c r="C144" s="101" t="s">
        <v>144</v>
      </c>
      <c r="D144" s="101"/>
      <c r="E144" s="101"/>
      <c r="F144" s="101"/>
      <c r="G144" s="101"/>
      <c r="H144" s="101"/>
      <c r="I144" s="101"/>
    </row>
    <row r="145" spans="2:9" ht="18" customHeight="1" x14ac:dyDescent="0.3">
      <c r="B145" s="99">
        <v>6</v>
      </c>
      <c r="C145" s="101" t="s">
        <v>145</v>
      </c>
      <c r="D145" s="101"/>
      <c r="E145" s="101"/>
      <c r="F145" s="101"/>
      <c r="G145" s="101"/>
      <c r="H145" s="101"/>
      <c r="I145" s="101"/>
    </row>
    <row r="146" spans="2:9" ht="18" customHeight="1" x14ac:dyDescent="0.35">
      <c r="B146" s="99">
        <v>7</v>
      </c>
      <c r="C146" s="103" t="s">
        <v>129</v>
      </c>
      <c r="D146" s="103"/>
      <c r="E146" s="103"/>
      <c r="F146" s="103"/>
      <c r="G146" s="103"/>
      <c r="H146" s="103"/>
      <c r="I146" s="103"/>
    </row>
    <row r="147" spans="2:9" ht="18" x14ac:dyDescent="0.35">
      <c r="B147" s="99">
        <v>8</v>
      </c>
      <c r="C147" s="104" t="s">
        <v>130</v>
      </c>
      <c r="D147" s="104"/>
      <c r="E147" s="104"/>
      <c r="F147" s="104"/>
      <c r="G147" s="104"/>
      <c r="H147" s="104"/>
      <c r="I147" s="104"/>
    </row>
    <row r="148" spans="2:9" ht="18" customHeight="1" x14ac:dyDescent="0.35">
      <c r="B148" s="99">
        <v>9</v>
      </c>
      <c r="C148" s="103" t="s">
        <v>131</v>
      </c>
      <c r="D148" s="103"/>
      <c r="E148" s="103"/>
      <c r="F148" s="103"/>
      <c r="G148" s="103"/>
      <c r="H148" s="103"/>
      <c r="I148" s="103"/>
    </row>
    <row r="149" spans="2:9" ht="18" x14ac:dyDescent="0.35">
      <c r="B149" s="99">
        <v>10</v>
      </c>
      <c r="C149" s="104" t="s">
        <v>132</v>
      </c>
      <c r="D149" s="104"/>
      <c r="E149" s="104"/>
      <c r="F149" s="104"/>
      <c r="G149" s="104"/>
      <c r="H149" s="104"/>
      <c r="I149" s="104"/>
    </row>
  </sheetData>
  <sheetProtection algorithmName="SHA-512" hashValue="bZ5QCkBbduWpj5LGzfKHX5eDB9ZKpqGcq7iwBk/ZHjQPLVvvvymrSfx3lJZQXh0vrxh8I5HsYwjhasg7IvVDRQ==" saltValue="rzGxedAzLq8jXwO+PbC0aw==" spinCount="100000" sheet="1" objects="1" scenarios="1"/>
  <mergeCells count="40">
    <mergeCell ref="B128:F128"/>
    <mergeCell ref="B7:D7"/>
    <mergeCell ref="B8:D8"/>
    <mergeCell ref="B9:D9"/>
    <mergeCell ref="B10:D10"/>
    <mergeCell ref="B11:D11"/>
    <mergeCell ref="C15:G15"/>
    <mergeCell ref="B18:F18"/>
    <mergeCell ref="B25:F25"/>
    <mergeCell ref="B37:F37"/>
    <mergeCell ref="B74:F74"/>
    <mergeCell ref="C19:G19"/>
    <mergeCell ref="C26:G26"/>
    <mergeCell ref="C38:G38"/>
    <mergeCell ref="C149:I149"/>
    <mergeCell ref="B130:F130"/>
    <mergeCell ref="B6:D6"/>
    <mergeCell ref="C117:G117"/>
    <mergeCell ref="C126:G126"/>
    <mergeCell ref="C75:G75"/>
    <mergeCell ref="C84:G84"/>
    <mergeCell ref="C88:G88"/>
    <mergeCell ref="C95:G95"/>
    <mergeCell ref="C106:G106"/>
    <mergeCell ref="B83:F83"/>
    <mergeCell ref="B87:F87"/>
    <mergeCell ref="B94:F94"/>
    <mergeCell ref="B105:F105"/>
    <mergeCell ref="B116:F116"/>
    <mergeCell ref="B125:F125"/>
    <mergeCell ref="C144:I144"/>
    <mergeCell ref="C145:I145"/>
    <mergeCell ref="C146:I146"/>
    <mergeCell ref="C147:I147"/>
    <mergeCell ref="C148:I148"/>
    <mergeCell ref="C140:I140"/>
    <mergeCell ref="C139:I139"/>
    <mergeCell ref="C141:I141"/>
    <mergeCell ref="C142:I142"/>
    <mergeCell ref="C143:I143"/>
  </mergeCells>
  <pageMargins left="0.7" right="0.7" top="0.75" bottom="0.75" header="0.3" footer="0.3"/>
  <pageSetup paperSize="1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Desglose de oferta</vt:lpstr>
      <vt:lpstr>'Desglose de oferta'!Área_de_impresión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Ronaldo Paz Hernandez</dc:creator>
  <cp:lastModifiedBy>Flor Guerra</cp:lastModifiedBy>
  <cp:lastPrinted>2026-07-24T15:48:55Z</cp:lastPrinted>
  <dcterms:created xsi:type="dcterms:W3CDTF">2026-02-05T03:48:25Z</dcterms:created>
  <dcterms:modified xsi:type="dcterms:W3CDTF">2026-07-28T18:57:05Z</dcterms:modified>
</cp:coreProperties>
</file>