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74894a7341301a/HERRAMIENTAS FINANCIERAS/Desktop/TERCERA ACLARATORIA/"/>
    </mc:Choice>
  </mc:AlternateContent>
  <xr:revisionPtr revIDLastSave="0" documentId="8_{0A0AE0CC-479D-4BC3-B498-2780D91CDEC4}" xr6:coauthVersionLast="47" xr6:coauthVersionMax="47" xr10:uidLastSave="{00000000-0000-0000-0000-000000000000}"/>
  <bookViews>
    <workbookView xWindow="-108" yWindow="-108" windowWidth="23256" windowHeight="12456" xr2:uid="{D488AB0D-68D9-4EF4-A33C-5CB908817F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8" i="1" l="1"/>
  <c r="E57" i="1"/>
  <c r="E60" i="1" s="1"/>
  <c r="B35" i="1"/>
  <c r="B36" i="1" s="1"/>
  <c r="B37" i="1" s="1"/>
  <c r="B38" i="1" s="1"/>
  <c r="B39" i="1" s="1"/>
  <c r="B40" i="1" s="1"/>
  <c r="B41" i="1" s="1"/>
  <c r="B42" i="1" s="1"/>
  <c r="E25" i="1"/>
  <c r="E18" i="1"/>
  <c r="E59" i="1" l="1"/>
  <c r="G78" i="1"/>
</calcChain>
</file>

<file path=xl/sharedStrings.xml><?xml version="1.0" encoding="utf-8"?>
<sst xmlns="http://schemas.openxmlformats.org/spreadsheetml/2006/main" count="135" uniqueCount="80">
  <si>
    <t>ITEM</t>
  </si>
  <si>
    <t>DESCRIPCIÓN</t>
  </si>
  <si>
    <t>UNIDAD</t>
  </si>
  <si>
    <t>CANTIDAD</t>
  </si>
  <si>
    <t>P.UNITARIO</t>
  </si>
  <si>
    <t>TOTAL</t>
  </si>
  <si>
    <t>PRELIMINARES</t>
  </si>
  <si>
    <t>Limpieza general</t>
  </si>
  <si>
    <t>m2</t>
  </si>
  <si>
    <t>Relleno compactado con material de sitio</t>
  </si>
  <si>
    <t>m3</t>
  </si>
  <si>
    <t>Nivelación</t>
  </si>
  <si>
    <t>Excavación en terreno semiduro</t>
  </si>
  <si>
    <t>CIMENTACIONES</t>
  </si>
  <si>
    <t>Zapata aislada 1.20x1.20x0.40m,8#5 AS</t>
  </si>
  <si>
    <t>Unid</t>
  </si>
  <si>
    <t>Zapata corrida 0.50x0.40,5#3,3#@0.2m</t>
  </si>
  <si>
    <t>ml</t>
  </si>
  <si>
    <t>Sobre elevación de bloque h=1.80m</t>
  </si>
  <si>
    <t>CONCRETO ESTRUCTURAL</t>
  </si>
  <si>
    <t>Columnas 0.30x0.30m, 6#5,#3@0.20</t>
  </si>
  <si>
    <t>Solera inferior (tensora) 20cm x 20cm 4#3@0.20m longitudinal y anillos #3@0.20m</t>
  </si>
  <si>
    <t>Solera de humedad 20cm x 20cm 4#3@0.20m longitudinal y anillos #3@0.20m</t>
  </si>
  <si>
    <t>Tallado y pulido de columnas 0.30m x 0.30m</t>
  </si>
  <si>
    <t>PAREDES DE BLOQUE</t>
  </si>
  <si>
    <t>Castillos 0.15x0.15,4#3,#3@0.20m</t>
  </si>
  <si>
    <t>Solera S1 0.20x0.20m,4#3,#3@0.20m</t>
  </si>
  <si>
    <t xml:space="preserve">Solera S20.20x0.20m, 4#3,#3@0.20m </t>
  </si>
  <si>
    <t>Solera superior 0.20x0.20m,4#3,#3@0.20m</t>
  </si>
  <si>
    <t>Repello de 1.5 cm y pulido de paredes 1cm. Paredes exteriores e interiores</t>
  </si>
  <si>
    <t>TECHO</t>
  </si>
  <si>
    <t>Tijeras de Angulo metálico de 23 metros de longitud, doble cuerda superior e inferior y sus respectivos refuerzos, conformadas por doble Angulo de acero estructural de 3” x 3” x ¼”, protegida con pintura anticorrocivo para ambientes marinos y arriostres de 2"x2"x 1/16"</t>
  </si>
  <si>
    <t>Cubierta de Aluzinc rojo cal.26, Cumbrera requerida en el techo, cal. 24</t>
  </si>
  <si>
    <t>Aislante térmico Prodex de 5mm</t>
  </si>
  <si>
    <t>Estructura de canaleta (clavadores) Cajón de canaleta galvanizada 2”x6”, espesor 1.40mm, incluyendo varilla (Sag Rod) # 3/8”, arrieostres con varilla #4</t>
  </si>
  <si>
    <t>Instalación de cielo falso de PVC en oficina, laboratorio, ambos baños y pasillo frente a los baños.</t>
  </si>
  <si>
    <t>Canal de Agua Lluvia</t>
  </si>
  <si>
    <t>INSTALACIONES HIDROSANITARIAS</t>
  </si>
  <si>
    <t>Tubería de 4 PVC, cedula 40</t>
  </si>
  <si>
    <t>Tubería de 2 PVC, cedula 40</t>
  </si>
  <si>
    <t>Tubería de 1/2 PVC, cedula 20</t>
  </si>
  <si>
    <t>Caja de registro sanitario, 50cm x 50cm x 50cm</t>
  </si>
  <si>
    <t>Válvulas de 1/2</t>
  </si>
  <si>
    <t>Servicio sanitario de la mas alta calidad descargas aproximadas de 4.8 L, color blanco.</t>
  </si>
  <si>
    <t>Lavamanos de la mas alta calidad color: blaca, ancho 50 cm y profundidad de 45 cm. (aproximadamente)</t>
  </si>
  <si>
    <t>Tubería de 4 PVC aguas lluvia.</t>
  </si>
  <si>
    <t>Cajas para drenaje de piso de 30 "x 30 "(con rejilla metálica con angulo de 2 x 2 x 1/4 de espesor y platina de 2 x 1/4) pintadas con anticorrosivo amarillo</t>
  </si>
  <si>
    <t>Fosa séptica con sección 5.00x3.20m, h=3.20m, fondo con una capa de 50cm de material granular; zapata corrida de 0.6 cm de ancho, 3000 psi, acero longitudinal de 3#3@0.18m; Solera humedad 0.20x0.20m,4#3@0.20m;  paredes de bloque de 8 fundidos, con acero de refuerzo 1#4@0.20 y refuerzo por temperatura 1#3@0.60m, paredes de bloque repelladas, pulidas e impermeabilizadas por ambos lados con sika top - 107 seal; columnas esquineras de 20cm x 20cm, acero longitudinal4#3 y anillos #3@0.25m , Solera de cierre.20x0.20m,4#3@0.20mLosa superior con concreto 3000 PSI, acero de refuerzo 1#3@0.15m AS.</t>
  </si>
  <si>
    <t>glb</t>
  </si>
  <si>
    <t>INSTALACIONES ELECTRICAS</t>
  </si>
  <si>
    <t>Instalación red de tierra</t>
  </si>
  <si>
    <t>Salida para monofásico AA</t>
  </si>
  <si>
    <t>Salida de iluminación</t>
  </si>
  <si>
    <t>Acometida eléctrica a panel principal 1/0 AWG de cobre THHN/THWN-2, trifasica</t>
  </si>
  <si>
    <t>Tomacorrientes dobles 120v (incluye cableado, tomacorriente y mano de obra</t>
  </si>
  <si>
    <t>Tomacorrientes dobles 220v (incluye cableado, tomacorriente y mano de obra</t>
  </si>
  <si>
    <t>Interruptor doble</t>
  </si>
  <si>
    <t>Suministro e instalación de lámparas tipo SPOT</t>
  </si>
  <si>
    <t>Suministro e instalación de lámparas de exterior tipo cobra de 150 watts</t>
  </si>
  <si>
    <t>luminarias tipo UFO de 300 W, caractrisicas:  300 W + 4,000 K + 40,000–45,000 lm + haz de 90°–120°, altura de instalacón: 4.5 mts</t>
  </si>
  <si>
    <t>Centro de carga de 32 espacios</t>
  </si>
  <si>
    <t>PISO DE CONCRETO</t>
  </si>
  <si>
    <t>Losa de concreto e=15cm, 4000 PSI, rellenar con sellador bituminoso</t>
  </si>
  <si>
    <t>Aplicar endurecedor Sikapiso-40 o equivalente, en el área de producto terminado y andenes</t>
  </si>
  <si>
    <t xml:space="preserve"> Allanado mecanico (helicóptero)</t>
  </si>
  <si>
    <t>Sub-base de material selecto</t>
  </si>
  <si>
    <t>Pavimento de concreto e=15cm (patio de maniobras) Concreto Hidráulico MR-600</t>
  </si>
  <si>
    <t>PUERTAS Y VENTANAS</t>
  </si>
  <si>
    <t xml:space="preserve">Cortina enrollable industrial P5, caracteristicas: acero galvanizado, lámina calibre 16 las guias son reforzadas y ancladas a la estructuras, manuales, garantizar que la cortina soporte vientos de minimos de 120 km/h </t>
  </si>
  <si>
    <t xml:space="preserve">Cortina enrollable industial P6, caracteristicas: acero galvanizado, lámina calibre 16 , las guias son reforzadas y ancladas a la estructuras, manuales, garantizar que la cortina soporte vientos de minimos de 120 km/h </t>
  </si>
  <si>
    <t xml:space="preserve">Cortina enrollable industrial P7, caracteristicas: acero galvanizado, lámina calibre 16 , las guias son reforzadas y ancladas a la estructuras, manuales, garantizar que la cortina soporte vientos de minimos de 120 km/h </t>
  </si>
  <si>
    <t>Puertas termoformadas</t>
  </si>
  <si>
    <t>Ventanas de material PVC Pesado color blanco con hojas corredisas, vidrio ahumado y malla mosquitera.</t>
  </si>
  <si>
    <t>OTRAS OBRAS</t>
  </si>
  <si>
    <t>Pintura de la mas alta calidad</t>
  </si>
  <si>
    <t>Gradas; 4 escalones; paso de 30 cm y contrapaso de 20 cm; 3000 psi; largo de 1 m.</t>
  </si>
  <si>
    <t>Tallado y pulido de boquetes y ventanas</t>
  </si>
  <si>
    <t>Limpieza final</t>
  </si>
  <si>
    <t xml:space="preserve">Acera perimetral de 8cm de espesor y 1m de ancho, concreto 3000 psi, se colocara en el perimetro de la bodega excepto en la arista de los andenes </t>
  </si>
  <si>
    <t>Pared de bloque de 6 con refuerzo horizontal de varilla lisa #2 @ 3 hiladas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</si>
</sst>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L-480A]* #,##0.00_-;\-[$L-480A]* #,##0.00_-;_-[$L-480A]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1" xfId="0" applyFont="1" applyFill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vertical="center" wrapText="1"/>
      <protection locked="0"/>
    </xf>
    <xf numFmtId="164" fontId="3" fillId="4" borderId="1" xfId="0" applyNumberFormat="1" applyFont="1" applyFill="1" applyBorder="1" applyAlignment="1" applyProtection="1">
      <alignment vertical="center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164" fontId="6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@0.20m" TargetMode="External"/><Relationship Id="rId1" Type="http://schemas.openxmlformats.org/officeDocument/2006/relationships/hyperlink" Target="mailto:3@0.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3C74-C01F-431F-8232-793A73543BFB}">
  <dimension ref="B1:G78"/>
  <sheetViews>
    <sheetView tabSelected="1" workbookViewId="0">
      <selection activeCell="H7" sqref="H7"/>
    </sheetView>
  </sheetViews>
  <sheetFormatPr baseColWidth="10" defaultRowHeight="14.4" x14ac:dyDescent="0.3"/>
  <cols>
    <col min="2" max="2" width="8.77734375" customWidth="1"/>
    <col min="3" max="3" width="37.44140625" customWidth="1"/>
    <col min="4" max="4" width="14" customWidth="1"/>
    <col min="6" max="6" width="15.21875" customWidth="1"/>
    <col min="7" max="7" width="19.109375" customWidth="1"/>
  </cols>
  <sheetData>
    <row r="1" spans="2:7" x14ac:dyDescent="0.3">
      <c r="B1" s="36"/>
      <c r="C1" s="36"/>
      <c r="D1" s="36"/>
      <c r="E1" s="36"/>
      <c r="F1" s="36"/>
      <c r="G1" s="36"/>
    </row>
    <row r="2" spans="2:7" x14ac:dyDescent="0.3">
      <c r="B2" s="37"/>
      <c r="C2" s="37"/>
      <c r="D2" s="37"/>
      <c r="E2" s="37"/>
      <c r="F2" s="37"/>
      <c r="G2" s="37"/>
    </row>
    <row r="3" spans="2:7" x14ac:dyDescent="0.3">
      <c r="B3" s="38" t="s">
        <v>0</v>
      </c>
      <c r="C3" s="39" t="s">
        <v>1</v>
      </c>
      <c r="D3" s="39" t="s">
        <v>2</v>
      </c>
      <c r="E3" s="39" t="s">
        <v>3</v>
      </c>
      <c r="F3" s="41" t="s">
        <v>4</v>
      </c>
      <c r="G3" s="43" t="s">
        <v>5</v>
      </c>
    </row>
    <row r="4" spans="2:7" x14ac:dyDescent="0.3">
      <c r="B4" s="38"/>
      <c r="C4" s="40"/>
      <c r="D4" s="40"/>
      <c r="E4" s="40"/>
      <c r="F4" s="42"/>
      <c r="G4" s="44"/>
    </row>
    <row r="5" spans="2:7" x14ac:dyDescent="0.3">
      <c r="B5" s="13">
        <v>1</v>
      </c>
      <c r="C5" s="14" t="s">
        <v>6</v>
      </c>
      <c r="D5" s="14"/>
      <c r="E5" s="14"/>
      <c r="F5" s="1"/>
      <c r="G5" s="1"/>
    </row>
    <row r="6" spans="2:7" ht="19.8" customHeight="1" x14ac:dyDescent="0.3">
      <c r="B6" s="13">
        <v>1.1000000000000001</v>
      </c>
      <c r="C6" s="15" t="s">
        <v>7</v>
      </c>
      <c r="D6" s="13" t="s">
        <v>8</v>
      </c>
      <c r="E6" s="13">
        <v>879</v>
      </c>
      <c r="F6" s="2"/>
      <c r="G6" s="3"/>
    </row>
    <row r="7" spans="2:7" ht="31.8" customHeight="1" x14ac:dyDescent="0.3">
      <c r="B7" s="13">
        <v>1.2</v>
      </c>
      <c r="C7" s="16" t="s">
        <v>9</v>
      </c>
      <c r="D7" s="13" t="s">
        <v>10</v>
      </c>
      <c r="E7" s="13">
        <v>2908.92</v>
      </c>
      <c r="F7" s="4"/>
      <c r="G7" s="5"/>
    </row>
    <row r="8" spans="2:7" x14ac:dyDescent="0.3">
      <c r="B8" s="13">
        <v>1.3</v>
      </c>
      <c r="C8" s="15" t="s">
        <v>11</v>
      </c>
      <c r="D8" s="13" t="s">
        <v>8</v>
      </c>
      <c r="E8" s="13">
        <v>879</v>
      </c>
      <c r="F8" s="4"/>
      <c r="G8" s="5"/>
    </row>
    <row r="9" spans="2:7" ht="24" customHeight="1" x14ac:dyDescent="0.3">
      <c r="B9" s="13">
        <v>1.4</v>
      </c>
      <c r="C9" s="15" t="s">
        <v>12</v>
      </c>
      <c r="D9" s="13" t="s">
        <v>10</v>
      </c>
      <c r="E9" s="13">
        <v>433.92</v>
      </c>
      <c r="F9" s="2"/>
      <c r="G9" s="3"/>
    </row>
    <row r="10" spans="2:7" x14ac:dyDescent="0.3">
      <c r="B10" s="17">
        <v>2</v>
      </c>
      <c r="C10" s="14" t="s">
        <v>13</v>
      </c>
      <c r="D10" s="14"/>
      <c r="E10" s="14"/>
      <c r="F10" s="1"/>
      <c r="G10" s="1"/>
    </row>
    <row r="11" spans="2:7" ht="41.4" customHeight="1" x14ac:dyDescent="0.3">
      <c r="B11" s="13">
        <v>2.1</v>
      </c>
      <c r="C11" s="15" t="s">
        <v>14</v>
      </c>
      <c r="D11" s="13" t="s">
        <v>15</v>
      </c>
      <c r="E11" s="13">
        <v>25</v>
      </c>
      <c r="F11" s="2"/>
      <c r="G11" s="3"/>
    </row>
    <row r="12" spans="2:7" ht="27.6" customHeight="1" x14ac:dyDescent="0.3">
      <c r="B12" s="13">
        <v>2.2000000000000002</v>
      </c>
      <c r="C12" s="15" t="s">
        <v>16</v>
      </c>
      <c r="D12" s="13" t="s">
        <v>17</v>
      </c>
      <c r="E12" s="13">
        <v>226</v>
      </c>
      <c r="F12" s="2"/>
      <c r="G12" s="3"/>
    </row>
    <row r="13" spans="2:7" ht="28.2" customHeight="1" x14ac:dyDescent="0.3">
      <c r="B13" s="13">
        <v>2.2999999999999998</v>
      </c>
      <c r="C13" s="15" t="s">
        <v>18</v>
      </c>
      <c r="D13" s="13" t="s">
        <v>8</v>
      </c>
      <c r="E13" s="13">
        <v>345.6</v>
      </c>
      <c r="F13" s="3"/>
      <c r="G13" s="3"/>
    </row>
    <row r="14" spans="2:7" x14ac:dyDescent="0.3">
      <c r="B14" s="17">
        <v>3</v>
      </c>
      <c r="C14" s="14" t="s">
        <v>19</v>
      </c>
      <c r="D14" s="14"/>
      <c r="E14" s="14"/>
      <c r="F14" s="1"/>
      <c r="G14" s="1"/>
    </row>
    <row r="15" spans="2:7" ht="33" customHeight="1" x14ac:dyDescent="0.3">
      <c r="B15" s="13">
        <v>3.1</v>
      </c>
      <c r="C15" s="18" t="s">
        <v>20</v>
      </c>
      <c r="D15" s="19" t="s">
        <v>17</v>
      </c>
      <c r="E15" s="19">
        <v>170</v>
      </c>
      <c r="F15" s="6"/>
      <c r="G15" s="3"/>
    </row>
    <row r="16" spans="2:7" ht="48" customHeight="1" x14ac:dyDescent="0.3">
      <c r="B16" s="13">
        <v>3.2</v>
      </c>
      <c r="C16" s="18" t="s">
        <v>21</v>
      </c>
      <c r="D16" s="19" t="s">
        <v>17</v>
      </c>
      <c r="E16" s="19">
        <v>226</v>
      </c>
      <c r="F16" s="6"/>
      <c r="G16" s="3"/>
    </row>
    <row r="17" spans="2:7" ht="51.6" customHeight="1" x14ac:dyDescent="0.3">
      <c r="B17" s="13">
        <v>3.3</v>
      </c>
      <c r="C17" s="18" t="s">
        <v>22</v>
      </c>
      <c r="D17" s="19" t="s">
        <v>17</v>
      </c>
      <c r="E17" s="19">
        <v>226</v>
      </c>
      <c r="F17" s="6"/>
      <c r="G17" s="3"/>
    </row>
    <row r="18" spans="2:7" ht="36" customHeight="1" x14ac:dyDescent="0.3">
      <c r="B18" s="13">
        <v>3.4</v>
      </c>
      <c r="C18" s="18" t="s">
        <v>23</v>
      </c>
      <c r="D18" s="19" t="s">
        <v>17</v>
      </c>
      <c r="E18" s="19">
        <f>+E15</f>
        <v>170</v>
      </c>
      <c r="F18" s="6"/>
      <c r="G18" s="3"/>
    </row>
    <row r="19" spans="2:7" x14ac:dyDescent="0.3">
      <c r="B19" s="17">
        <v>4</v>
      </c>
      <c r="C19" s="14" t="s">
        <v>24</v>
      </c>
      <c r="D19" s="14"/>
      <c r="E19" s="14"/>
      <c r="F19" s="1"/>
      <c r="G19" s="1"/>
    </row>
    <row r="20" spans="2:7" ht="53.4" customHeight="1" x14ac:dyDescent="0.3">
      <c r="B20" s="13">
        <v>4.0999999999999996</v>
      </c>
      <c r="C20" s="18" t="s">
        <v>79</v>
      </c>
      <c r="D20" s="13" t="s">
        <v>8</v>
      </c>
      <c r="E20" s="20">
        <v>832.95</v>
      </c>
      <c r="F20" s="2"/>
      <c r="G20" s="5"/>
    </row>
    <row r="21" spans="2:7" ht="26.4" customHeight="1" x14ac:dyDescent="0.3">
      <c r="B21" s="13">
        <v>4.2</v>
      </c>
      <c r="C21" s="15" t="s">
        <v>25</v>
      </c>
      <c r="D21" s="13" t="s">
        <v>17</v>
      </c>
      <c r="E21" s="13">
        <v>255</v>
      </c>
      <c r="F21" s="2"/>
      <c r="G21" s="5"/>
    </row>
    <row r="22" spans="2:7" ht="31.8" customHeight="1" x14ac:dyDescent="0.3">
      <c r="B22" s="13">
        <v>4.3</v>
      </c>
      <c r="C22" s="15" t="s">
        <v>26</v>
      </c>
      <c r="D22" s="13" t="s">
        <v>17</v>
      </c>
      <c r="E22" s="13">
        <v>186</v>
      </c>
      <c r="F22" s="2"/>
      <c r="G22" s="5"/>
    </row>
    <row r="23" spans="2:7" ht="26.4" customHeight="1" x14ac:dyDescent="0.3">
      <c r="B23" s="13">
        <v>4.4000000000000004</v>
      </c>
      <c r="C23" s="15" t="s">
        <v>27</v>
      </c>
      <c r="D23" s="13" t="s">
        <v>17</v>
      </c>
      <c r="E23" s="13">
        <v>226</v>
      </c>
      <c r="F23" s="2"/>
      <c r="G23" s="5"/>
    </row>
    <row r="24" spans="2:7" ht="32.4" customHeight="1" x14ac:dyDescent="0.3">
      <c r="B24" s="13">
        <v>4.5</v>
      </c>
      <c r="C24" s="15" t="s">
        <v>28</v>
      </c>
      <c r="D24" s="13" t="s">
        <v>17</v>
      </c>
      <c r="E24" s="13">
        <v>226</v>
      </c>
      <c r="F24" s="2"/>
      <c r="G24" s="5"/>
    </row>
    <row r="25" spans="2:7" ht="38.4" customHeight="1" x14ac:dyDescent="0.3">
      <c r="B25" s="21">
        <v>4.5999999999999996</v>
      </c>
      <c r="C25" s="15" t="s">
        <v>29</v>
      </c>
      <c r="D25" s="13" t="s">
        <v>8</v>
      </c>
      <c r="E25" s="13">
        <f>+E20*2</f>
        <v>1665.9</v>
      </c>
      <c r="F25" s="2"/>
      <c r="G25" s="5"/>
    </row>
    <row r="26" spans="2:7" x14ac:dyDescent="0.3">
      <c r="B26" s="22">
        <v>5</v>
      </c>
      <c r="C26" s="23" t="s">
        <v>30</v>
      </c>
      <c r="D26" s="23"/>
      <c r="E26" s="23"/>
      <c r="F26" s="7"/>
      <c r="G26" s="7"/>
    </row>
    <row r="27" spans="2:7" ht="67.8" customHeight="1" x14ac:dyDescent="0.3">
      <c r="B27" s="19">
        <v>5.0999999999999996</v>
      </c>
      <c r="C27" s="18" t="s">
        <v>31</v>
      </c>
      <c r="D27" s="19" t="s">
        <v>15</v>
      </c>
      <c r="E27" s="19">
        <v>5</v>
      </c>
      <c r="F27" s="6"/>
      <c r="G27" s="8"/>
    </row>
    <row r="28" spans="2:7" ht="46.2" customHeight="1" x14ac:dyDescent="0.3">
      <c r="B28" s="19">
        <v>5.2</v>
      </c>
      <c r="C28" s="18" t="s">
        <v>32</v>
      </c>
      <c r="D28" s="19" t="s">
        <v>8</v>
      </c>
      <c r="E28" s="19">
        <v>704</v>
      </c>
      <c r="F28" s="6"/>
      <c r="G28" s="8"/>
    </row>
    <row r="29" spans="2:7" ht="43.8" customHeight="1" x14ac:dyDescent="0.3">
      <c r="B29" s="19">
        <v>5.3</v>
      </c>
      <c r="C29" s="18" t="s">
        <v>33</v>
      </c>
      <c r="D29" s="19" t="s">
        <v>8</v>
      </c>
      <c r="E29" s="19">
        <v>600</v>
      </c>
      <c r="F29" s="8"/>
      <c r="G29" s="8"/>
    </row>
    <row r="30" spans="2:7" ht="56.4" customHeight="1" x14ac:dyDescent="0.3">
      <c r="B30" s="19">
        <v>5.4</v>
      </c>
      <c r="C30" s="18" t="s">
        <v>34</v>
      </c>
      <c r="D30" s="19" t="s">
        <v>8</v>
      </c>
      <c r="E30" s="19">
        <v>704</v>
      </c>
      <c r="F30" s="6"/>
      <c r="G30" s="8"/>
    </row>
    <row r="31" spans="2:7" ht="40.799999999999997" customHeight="1" x14ac:dyDescent="0.3">
      <c r="B31" s="19">
        <v>5.5</v>
      </c>
      <c r="C31" s="18" t="s">
        <v>35</v>
      </c>
      <c r="D31" s="19" t="s">
        <v>8</v>
      </c>
      <c r="E31" s="19">
        <v>56.44</v>
      </c>
      <c r="F31" s="6"/>
      <c r="G31" s="8"/>
    </row>
    <row r="32" spans="2:7" x14ac:dyDescent="0.3">
      <c r="B32" s="19">
        <v>5.6</v>
      </c>
      <c r="C32" s="18" t="s">
        <v>36</v>
      </c>
      <c r="D32" s="19" t="s">
        <v>17</v>
      </c>
      <c r="E32" s="19">
        <v>46</v>
      </c>
      <c r="F32" s="6"/>
      <c r="G32" s="8"/>
    </row>
    <row r="33" spans="2:7" x14ac:dyDescent="0.3">
      <c r="B33" s="22">
        <v>6</v>
      </c>
      <c r="C33" s="23" t="s">
        <v>37</v>
      </c>
      <c r="D33" s="23"/>
      <c r="E33" s="23"/>
      <c r="F33" s="7"/>
      <c r="G33" s="7"/>
    </row>
    <row r="34" spans="2:7" ht="24.6" customHeight="1" x14ac:dyDescent="0.3">
      <c r="B34" s="13">
        <v>6.1</v>
      </c>
      <c r="C34" s="15" t="s">
        <v>38</v>
      </c>
      <c r="D34" s="13" t="s">
        <v>17</v>
      </c>
      <c r="E34" s="13">
        <v>180</v>
      </c>
      <c r="F34" s="2"/>
      <c r="G34" s="5"/>
    </row>
    <row r="35" spans="2:7" ht="26.4" customHeight="1" x14ac:dyDescent="0.3">
      <c r="B35" s="13">
        <f>B34+0.1</f>
        <v>6.1999999999999993</v>
      </c>
      <c r="C35" s="15" t="s">
        <v>39</v>
      </c>
      <c r="D35" s="13" t="s">
        <v>17</v>
      </c>
      <c r="E35" s="13">
        <v>40</v>
      </c>
      <c r="F35" s="2"/>
      <c r="G35" s="5"/>
    </row>
    <row r="36" spans="2:7" ht="25.8" customHeight="1" x14ac:dyDescent="0.3">
      <c r="B36" s="13">
        <f t="shared" ref="B36:B42" si="0">B35+0.1</f>
        <v>6.2999999999999989</v>
      </c>
      <c r="C36" s="24" t="s">
        <v>40</v>
      </c>
      <c r="D36" s="21" t="s">
        <v>17</v>
      </c>
      <c r="E36" s="21">
        <v>220</v>
      </c>
      <c r="F36" s="4"/>
      <c r="G36" s="5"/>
    </row>
    <row r="37" spans="2:7" ht="40.799999999999997" customHeight="1" x14ac:dyDescent="0.3">
      <c r="B37" s="13">
        <f t="shared" si="0"/>
        <v>6.3999999999999986</v>
      </c>
      <c r="C37" s="15" t="s">
        <v>41</v>
      </c>
      <c r="D37" s="13" t="s">
        <v>15</v>
      </c>
      <c r="E37" s="19">
        <v>1</v>
      </c>
      <c r="F37" s="2"/>
      <c r="G37" s="5"/>
    </row>
    <row r="38" spans="2:7" x14ac:dyDescent="0.3">
      <c r="B38" s="13">
        <f t="shared" si="0"/>
        <v>6.4999999999999982</v>
      </c>
      <c r="C38" s="15" t="s">
        <v>42</v>
      </c>
      <c r="D38" s="13" t="s">
        <v>15</v>
      </c>
      <c r="E38" s="13">
        <v>6</v>
      </c>
      <c r="F38" s="2"/>
      <c r="G38" s="5"/>
    </row>
    <row r="39" spans="2:7" ht="45.6" customHeight="1" x14ac:dyDescent="0.3">
      <c r="B39" s="13">
        <f t="shared" si="0"/>
        <v>6.5999999999999979</v>
      </c>
      <c r="C39" s="15" t="s">
        <v>43</v>
      </c>
      <c r="D39" s="13" t="s">
        <v>15</v>
      </c>
      <c r="E39" s="13">
        <v>2</v>
      </c>
      <c r="F39" s="2"/>
      <c r="G39" s="5"/>
    </row>
    <row r="40" spans="2:7" ht="56.4" customHeight="1" x14ac:dyDescent="0.3">
      <c r="B40" s="13">
        <f t="shared" si="0"/>
        <v>6.6999999999999975</v>
      </c>
      <c r="C40" s="15" t="s">
        <v>44</v>
      </c>
      <c r="D40" s="13" t="s">
        <v>15</v>
      </c>
      <c r="E40" s="13">
        <v>2</v>
      </c>
      <c r="F40" s="2"/>
      <c r="G40" s="5"/>
    </row>
    <row r="41" spans="2:7" ht="34.200000000000003" customHeight="1" x14ac:dyDescent="0.3">
      <c r="B41" s="13">
        <f t="shared" si="0"/>
        <v>6.7999999999999972</v>
      </c>
      <c r="C41" s="15" t="s">
        <v>45</v>
      </c>
      <c r="D41" s="13" t="s">
        <v>17</v>
      </c>
      <c r="E41" s="13">
        <v>48</v>
      </c>
      <c r="F41" s="2"/>
      <c r="G41" s="5"/>
    </row>
    <row r="42" spans="2:7" ht="70.8" customHeight="1" x14ac:dyDescent="0.3">
      <c r="B42" s="13">
        <f t="shared" si="0"/>
        <v>6.8999999999999968</v>
      </c>
      <c r="C42" s="15" t="s">
        <v>46</v>
      </c>
      <c r="D42" s="13" t="s">
        <v>17</v>
      </c>
      <c r="E42" s="13">
        <v>8</v>
      </c>
      <c r="F42" s="2"/>
      <c r="G42" s="5"/>
    </row>
    <row r="43" spans="2:7" ht="238.2" customHeight="1" x14ac:dyDescent="0.3">
      <c r="B43" s="25">
        <v>6.1</v>
      </c>
      <c r="C43" s="18" t="s">
        <v>47</v>
      </c>
      <c r="D43" s="19" t="s">
        <v>48</v>
      </c>
      <c r="E43" s="19">
        <v>1</v>
      </c>
      <c r="F43" s="6"/>
      <c r="G43" s="5"/>
    </row>
    <row r="44" spans="2:7" x14ac:dyDescent="0.3">
      <c r="B44" s="17">
        <v>7</v>
      </c>
      <c r="C44" s="14" t="s">
        <v>49</v>
      </c>
      <c r="D44" s="14"/>
      <c r="E44" s="14"/>
      <c r="F44" s="1"/>
      <c r="G44" s="1"/>
    </row>
    <row r="45" spans="2:7" ht="21" customHeight="1" x14ac:dyDescent="0.3">
      <c r="B45" s="13">
        <v>7.1</v>
      </c>
      <c r="C45" s="18" t="s">
        <v>50</v>
      </c>
      <c r="D45" s="19" t="s">
        <v>15</v>
      </c>
      <c r="E45" s="19">
        <v>2</v>
      </c>
      <c r="F45" s="6"/>
      <c r="G45" s="8"/>
    </row>
    <row r="46" spans="2:7" ht="28.8" customHeight="1" x14ac:dyDescent="0.3">
      <c r="B46" s="13">
        <v>7.2</v>
      </c>
      <c r="C46" s="18" t="s">
        <v>51</v>
      </c>
      <c r="D46" s="19" t="s">
        <v>15</v>
      </c>
      <c r="E46" s="19">
        <v>8</v>
      </c>
      <c r="F46" s="6"/>
      <c r="G46" s="8"/>
    </row>
    <row r="47" spans="2:7" ht="15.6" customHeight="1" x14ac:dyDescent="0.3">
      <c r="B47" s="13">
        <v>7.3</v>
      </c>
      <c r="C47" s="18" t="s">
        <v>52</v>
      </c>
      <c r="D47" s="19" t="s">
        <v>15</v>
      </c>
      <c r="E47" s="19">
        <v>35</v>
      </c>
      <c r="F47" s="6"/>
      <c r="G47" s="8"/>
    </row>
    <row r="48" spans="2:7" ht="49.2" customHeight="1" x14ac:dyDescent="0.3">
      <c r="B48" s="13">
        <v>7.4</v>
      </c>
      <c r="C48" s="18" t="s">
        <v>53</v>
      </c>
      <c r="D48" s="19" t="s">
        <v>48</v>
      </c>
      <c r="E48" s="19">
        <v>1</v>
      </c>
      <c r="F48" s="6"/>
      <c r="G48" s="8"/>
    </row>
    <row r="49" spans="2:7" ht="47.4" customHeight="1" x14ac:dyDescent="0.3">
      <c r="B49" s="13">
        <v>7.5</v>
      </c>
      <c r="C49" s="18" t="s">
        <v>54</v>
      </c>
      <c r="D49" s="19" t="s">
        <v>15</v>
      </c>
      <c r="E49" s="19">
        <v>40</v>
      </c>
      <c r="F49" s="6"/>
      <c r="G49" s="8"/>
    </row>
    <row r="50" spans="2:7" ht="47.4" customHeight="1" x14ac:dyDescent="0.3">
      <c r="B50" s="13">
        <v>7.6</v>
      </c>
      <c r="C50" s="18" t="s">
        <v>55</v>
      </c>
      <c r="D50" s="19" t="s">
        <v>15</v>
      </c>
      <c r="E50" s="19">
        <v>15</v>
      </c>
      <c r="F50" s="6"/>
      <c r="G50" s="8"/>
    </row>
    <row r="51" spans="2:7" x14ac:dyDescent="0.3">
      <c r="B51" s="13">
        <v>7.7</v>
      </c>
      <c r="C51" s="18" t="s">
        <v>56</v>
      </c>
      <c r="D51" s="19" t="s">
        <v>15</v>
      </c>
      <c r="E51" s="19">
        <v>13</v>
      </c>
      <c r="F51" s="6"/>
      <c r="G51" s="8"/>
    </row>
    <row r="52" spans="2:7" ht="40.200000000000003" customHeight="1" x14ac:dyDescent="0.3">
      <c r="B52" s="13">
        <v>7.8</v>
      </c>
      <c r="C52" s="18" t="s">
        <v>57</v>
      </c>
      <c r="D52" s="19" t="s">
        <v>15</v>
      </c>
      <c r="E52" s="19">
        <v>7</v>
      </c>
      <c r="F52" s="6"/>
      <c r="G52" s="8"/>
    </row>
    <row r="53" spans="2:7" ht="36" customHeight="1" x14ac:dyDescent="0.3">
      <c r="B53" s="13">
        <v>7.9</v>
      </c>
      <c r="C53" s="18" t="s">
        <v>58</v>
      </c>
      <c r="D53" s="19" t="s">
        <v>15</v>
      </c>
      <c r="E53" s="19">
        <v>3</v>
      </c>
      <c r="F53" s="6"/>
      <c r="G53" s="8"/>
    </row>
    <row r="54" spans="2:7" ht="42.6" customHeight="1" x14ac:dyDescent="0.3">
      <c r="B54" s="25">
        <v>7.1</v>
      </c>
      <c r="C54" s="26" t="s">
        <v>59</v>
      </c>
      <c r="D54" s="19" t="s">
        <v>15</v>
      </c>
      <c r="E54" s="19">
        <v>20</v>
      </c>
      <c r="F54" s="6"/>
      <c r="G54" s="8"/>
    </row>
    <row r="55" spans="2:7" ht="31.2" customHeight="1" x14ac:dyDescent="0.3">
      <c r="B55" s="13">
        <v>7.11</v>
      </c>
      <c r="C55" s="18" t="s">
        <v>60</v>
      </c>
      <c r="D55" s="19" t="s">
        <v>15</v>
      </c>
      <c r="E55" s="19">
        <v>1</v>
      </c>
      <c r="F55" s="6"/>
      <c r="G55" s="8"/>
    </row>
    <row r="56" spans="2:7" x14ac:dyDescent="0.3">
      <c r="B56" s="17">
        <v>8</v>
      </c>
      <c r="C56" s="14" t="s">
        <v>61</v>
      </c>
      <c r="D56" s="14"/>
      <c r="E56" s="14"/>
      <c r="F56" s="1"/>
      <c r="G56" s="1"/>
    </row>
    <row r="57" spans="2:7" ht="49.8" customHeight="1" x14ac:dyDescent="0.3">
      <c r="B57" s="13">
        <v>8.1</v>
      </c>
      <c r="C57" s="18" t="s">
        <v>62</v>
      </c>
      <c r="D57" s="19" t="s">
        <v>8</v>
      </c>
      <c r="E57" s="19">
        <f>621.95</f>
        <v>621.95000000000005</v>
      </c>
      <c r="F57" s="6"/>
      <c r="G57" s="8"/>
    </row>
    <row r="58" spans="2:7" ht="54.6" customHeight="1" x14ac:dyDescent="0.3">
      <c r="B58" s="13">
        <v>8.1999999999999993</v>
      </c>
      <c r="C58" s="18" t="s">
        <v>63</v>
      </c>
      <c r="D58" s="19" t="s">
        <v>8</v>
      </c>
      <c r="E58" s="19">
        <f>9.15+6.1+8.36+115.4</f>
        <v>139.01</v>
      </c>
      <c r="F58" s="6"/>
      <c r="G58" s="8"/>
    </row>
    <row r="59" spans="2:7" x14ac:dyDescent="0.3">
      <c r="B59" s="13">
        <v>8.3000000000000007</v>
      </c>
      <c r="C59" s="18" t="s">
        <v>64</v>
      </c>
      <c r="D59" s="19" t="s">
        <v>8</v>
      </c>
      <c r="E59" s="19">
        <f>+E57</f>
        <v>621.95000000000005</v>
      </c>
      <c r="F59" s="6"/>
      <c r="G59" s="8"/>
    </row>
    <row r="60" spans="2:7" x14ac:dyDescent="0.3">
      <c r="B60" s="13">
        <v>8.4</v>
      </c>
      <c r="C60" s="18" t="s">
        <v>65</v>
      </c>
      <c r="D60" s="19" t="s">
        <v>8</v>
      </c>
      <c r="E60" s="19">
        <f>+E57</f>
        <v>621.95000000000005</v>
      </c>
      <c r="F60" s="6"/>
      <c r="G60" s="8"/>
    </row>
    <row r="61" spans="2:7" ht="51.6" customHeight="1" x14ac:dyDescent="0.3">
      <c r="B61" s="13">
        <v>8.5</v>
      </c>
      <c r="C61" s="18" t="s">
        <v>66</v>
      </c>
      <c r="D61" s="19" t="s">
        <v>8</v>
      </c>
      <c r="E61" s="19">
        <v>272</v>
      </c>
      <c r="F61" s="6"/>
      <c r="G61" s="8"/>
    </row>
    <row r="62" spans="2:7" x14ac:dyDescent="0.3">
      <c r="B62" s="17">
        <v>9</v>
      </c>
      <c r="C62" s="14" t="s">
        <v>67</v>
      </c>
      <c r="D62" s="14"/>
      <c r="E62" s="14"/>
      <c r="F62" s="1"/>
      <c r="G62" s="1"/>
    </row>
    <row r="63" spans="2:7" x14ac:dyDescent="0.3">
      <c r="B63" s="31">
        <v>9.1</v>
      </c>
      <c r="C63" s="32" t="s">
        <v>68</v>
      </c>
      <c r="D63" s="31" t="s">
        <v>15</v>
      </c>
      <c r="E63" s="31">
        <v>1</v>
      </c>
      <c r="F63" s="35"/>
      <c r="G63" s="33"/>
    </row>
    <row r="64" spans="2:7" x14ac:dyDescent="0.3">
      <c r="B64" s="31"/>
      <c r="C64" s="32"/>
      <c r="D64" s="31"/>
      <c r="E64" s="31"/>
      <c r="F64" s="35"/>
      <c r="G64" s="34"/>
    </row>
    <row r="65" spans="2:7" x14ac:dyDescent="0.3">
      <c r="B65" s="31">
        <v>9.1999999999999993</v>
      </c>
      <c r="C65" s="32" t="s">
        <v>69</v>
      </c>
      <c r="D65" s="31" t="s">
        <v>15</v>
      </c>
      <c r="E65" s="31">
        <v>1</v>
      </c>
      <c r="F65" s="35"/>
      <c r="G65" s="33"/>
    </row>
    <row r="66" spans="2:7" x14ac:dyDescent="0.3">
      <c r="B66" s="31"/>
      <c r="C66" s="32"/>
      <c r="D66" s="31"/>
      <c r="E66" s="31"/>
      <c r="F66" s="35"/>
      <c r="G66" s="34"/>
    </row>
    <row r="67" spans="2:7" ht="71.400000000000006" customHeight="1" x14ac:dyDescent="0.3">
      <c r="B67" s="13">
        <v>9.3000000000000007</v>
      </c>
      <c r="C67" s="15" t="s">
        <v>70</v>
      </c>
      <c r="D67" s="13" t="s">
        <v>15</v>
      </c>
      <c r="E67" s="13">
        <v>1</v>
      </c>
      <c r="F67" s="2"/>
      <c r="G67" s="3"/>
    </row>
    <row r="68" spans="2:7" x14ac:dyDescent="0.3">
      <c r="B68" s="13">
        <v>9.4</v>
      </c>
      <c r="C68" s="15" t="s">
        <v>71</v>
      </c>
      <c r="D68" s="13" t="s">
        <v>15</v>
      </c>
      <c r="E68" s="13">
        <v>4</v>
      </c>
      <c r="F68" s="2"/>
      <c r="G68" s="10"/>
    </row>
    <row r="69" spans="2:7" x14ac:dyDescent="0.3">
      <c r="B69" s="31">
        <v>9.5</v>
      </c>
      <c r="C69" s="32" t="s">
        <v>72</v>
      </c>
      <c r="D69" s="31" t="s">
        <v>8</v>
      </c>
      <c r="E69" s="31">
        <v>19.224</v>
      </c>
      <c r="F69" s="33"/>
      <c r="G69" s="33"/>
    </row>
    <row r="70" spans="2:7" x14ac:dyDescent="0.3">
      <c r="B70" s="31"/>
      <c r="C70" s="32"/>
      <c r="D70" s="31"/>
      <c r="E70" s="31"/>
      <c r="F70" s="34"/>
      <c r="G70" s="34"/>
    </row>
    <row r="71" spans="2:7" x14ac:dyDescent="0.3">
      <c r="B71" s="17">
        <v>10</v>
      </c>
      <c r="C71" s="14" t="s">
        <v>73</v>
      </c>
      <c r="D71" s="14"/>
      <c r="E71" s="14"/>
      <c r="F71" s="1"/>
      <c r="G71" s="1"/>
    </row>
    <row r="72" spans="2:7" x14ac:dyDescent="0.3">
      <c r="B72" s="31">
        <v>10.1</v>
      </c>
      <c r="C72" s="32" t="s">
        <v>74</v>
      </c>
      <c r="D72" s="31" t="s">
        <v>8</v>
      </c>
      <c r="E72" s="31">
        <v>1665.9</v>
      </c>
      <c r="F72" s="33"/>
      <c r="G72" s="30"/>
    </row>
    <row r="73" spans="2:7" x14ac:dyDescent="0.3">
      <c r="B73" s="31"/>
      <c r="C73" s="32"/>
      <c r="D73" s="31"/>
      <c r="E73" s="31"/>
      <c r="F73" s="34"/>
      <c r="G73" s="30"/>
    </row>
    <row r="74" spans="2:7" ht="64.2" customHeight="1" x14ac:dyDescent="0.3">
      <c r="B74" s="13">
        <v>10.199999999999999</v>
      </c>
      <c r="C74" s="15" t="s">
        <v>75</v>
      </c>
      <c r="D74" s="13" t="s">
        <v>48</v>
      </c>
      <c r="E74" s="13">
        <v>1</v>
      </c>
      <c r="F74" s="9"/>
      <c r="G74" s="3"/>
    </row>
    <row r="75" spans="2:7" ht="39" customHeight="1" x14ac:dyDescent="0.3">
      <c r="B75" s="13">
        <v>10.3</v>
      </c>
      <c r="C75" s="15" t="s">
        <v>76</v>
      </c>
      <c r="D75" s="13" t="s">
        <v>17</v>
      </c>
      <c r="E75" s="13">
        <v>154.4</v>
      </c>
      <c r="F75" s="9"/>
      <c r="G75" s="3"/>
    </row>
    <row r="76" spans="2:7" ht="20.399999999999999" customHeight="1" x14ac:dyDescent="0.3">
      <c r="B76" s="13">
        <v>10.4</v>
      </c>
      <c r="C76" s="15" t="s">
        <v>77</v>
      </c>
      <c r="D76" s="13" t="s">
        <v>48</v>
      </c>
      <c r="E76" s="13">
        <v>1</v>
      </c>
      <c r="F76" s="2"/>
      <c r="G76" s="3"/>
    </row>
    <row r="77" spans="2:7" ht="57.6" customHeight="1" x14ac:dyDescent="0.3">
      <c r="B77" s="13">
        <v>10.5</v>
      </c>
      <c r="C77" s="15" t="s">
        <v>78</v>
      </c>
      <c r="D77" s="13" t="s">
        <v>17</v>
      </c>
      <c r="E77" s="13">
        <v>70.31</v>
      </c>
      <c r="F77" s="2"/>
      <c r="G77" s="3"/>
    </row>
    <row r="78" spans="2:7" ht="15" customHeight="1" x14ac:dyDescent="0.3">
      <c r="B78" s="27" t="s">
        <v>5</v>
      </c>
      <c r="C78" s="28"/>
      <c r="D78" s="28"/>
      <c r="E78" s="29"/>
      <c r="F78" s="11"/>
      <c r="G78" s="12">
        <f>+SUM(G6:G9)+SUM(G11:G13)+SUM(G15:G18)+SUM(G20:G25)+SUM(G27:G32)+SUM(G34:G43)+SUM(G45:G55)+SUM(G57:G61)+SUM(G63:G70)+SUM(G72:G76)+G77</f>
        <v>0</v>
      </c>
    </row>
  </sheetData>
  <sheetProtection sheet="1" objects="1" scenarios="1"/>
  <mergeCells count="32">
    <mergeCell ref="B1:G2"/>
    <mergeCell ref="B3:B4"/>
    <mergeCell ref="C3:C4"/>
    <mergeCell ref="D3:D4"/>
    <mergeCell ref="E3:E4"/>
    <mergeCell ref="F3:F4"/>
    <mergeCell ref="G3:G4"/>
    <mergeCell ref="G65:G66"/>
    <mergeCell ref="B63:B64"/>
    <mergeCell ref="C63:C64"/>
    <mergeCell ref="D63:D64"/>
    <mergeCell ref="E63:E64"/>
    <mergeCell ref="F63:F64"/>
    <mergeCell ref="G63:G64"/>
    <mergeCell ref="B65:B66"/>
    <mergeCell ref="C65:C66"/>
    <mergeCell ref="D65:D66"/>
    <mergeCell ref="E65:E66"/>
    <mergeCell ref="F65:F66"/>
    <mergeCell ref="B78:E78"/>
    <mergeCell ref="G72:G73"/>
    <mergeCell ref="B69:B70"/>
    <mergeCell ref="C69:C70"/>
    <mergeCell ref="D69:D70"/>
    <mergeCell ref="E69:E70"/>
    <mergeCell ref="F69:F70"/>
    <mergeCell ref="G69:G70"/>
    <mergeCell ref="B72:B73"/>
    <mergeCell ref="C72:C73"/>
    <mergeCell ref="D72:D73"/>
    <mergeCell ref="E72:E73"/>
    <mergeCell ref="F72:F73"/>
  </mergeCells>
  <hyperlinks>
    <hyperlink ref="C15" r:id="rId1" display="mailto:3@0.20" xr:uid="{77D30AC0-6A41-465C-979A-F71DF52A211A}"/>
    <hyperlink ref="C22" r:id="rId2" display="mailto:3@0.20m" xr:uid="{82E9690D-678D-40BE-A0D2-FE422FCDD0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hisbela Agilar</dc:creator>
  <cp:lastModifiedBy>hisbela Agilar</cp:lastModifiedBy>
  <dcterms:created xsi:type="dcterms:W3CDTF">2026-09-01T15:25:48Z</dcterms:created>
  <dcterms:modified xsi:type="dcterms:W3CDTF">2026-09-08T02:04:13Z</dcterms:modified>
</cp:coreProperties>
</file>